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191D59A2-DCD0-43BD-A613-2D564C9A05D0}" xr6:coauthVersionLast="47" xr6:coauthVersionMax="47" xr10:uidLastSave="{00000000-0000-0000-0000-000000000000}"/>
  <bookViews>
    <workbookView xWindow="-108" yWindow="-108" windowWidth="23256" windowHeight="12456" xr2:uid="{28D6AB2C-8701-42C1-B778-D9F09E341458}"/>
  </bookViews>
  <sheets>
    <sheet name="Sheet1" sheetId="1" r:id="rId1"/>
    <sheet name="原価率計算" sheetId="2" r:id="rId2"/>
  </sheets>
  <definedNames>
    <definedName name="_xlnm.Print_Area" localSheetId="0">Sheet1!$A$1:$N$56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1" l="1"/>
  <c r="J43" i="1"/>
  <c r="J42" i="1"/>
  <c r="J44" i="1"/>
  <c r="J45" i="1"/>
  <c r="J36" i="1"/>
  <c r="J37" i="1"/>
  <c r="J38" i="1"/>
  <c r="J39" i="1"/>
  <c r="J40" i="1"/>
  <c r="J41" i="1"/>
  <c r="J20" i="1"/>
  <c r="I25" i="2"/>
  <c r="J25" i="2" s="1"/>
  <c r="I26" i="2"/>
  <c r="J26" i="2" s="1"/>
  <c r="I27" i="2"/>
  <c r="J27" i="2" s="1"/>
  <c r="I28" i="2"/>
  <c r="J28" i="2"/>
  <c r="I29" i="2"/>
  <c r="J29" i="2" s="1"/>
  <c r="I30" i="2"/>
  <c r="J30" i="2"/>
  <c r="I31" i="2"/>
  <c r="J31" i="2" s="1"/>
  <c r="G30" i="2"/>
  <c r="F30" i="2"/>
  <c r="F29" i="2"/>
  <c r="G29" i="2" s="1"/>
  <c r="F28" i="2"/>
  <c r="G28" i="2" s="1"/>
  <c r="F27" i="2"/>
  <c r="G27" i="2" s="1"/>
  <c r="F26" i="2"/>
  <c r="G26" i="2" s="1"/>
  <c r="F25" i="2"/>
  <c r="G25" i="2" s="1"/>
  <c r="I24" i="2"/>
  <c r="J24" i="2" s="1"/>
  <c r="F24" i="2"/>
  <c r="G24" i="2" s="1"/>
  <c r="J23" i="2"/>
  <c r="I23" i="2"/>
  <c r="F23" i="2"/>
  <c r="G23" i="2" s="1"/>
  <c r="I22" i="2"/>
  <c r="J22" i="2" s="1"/>
  <c r="F22" i="2"/>
  <c r="G22" i="2" s="1"/>
  <c r="I21" i="2"/>
  <c r="J21" i="2" s="1"/>
  <c r="F21" i="2"/>
  <c r="G21" i="2" s="1"/>
  <c r="I20" i="2"/>
  <c r="J20" i="2" s="1"/>
  <c r="F20" i="2"/>
  <c r="G20" i="2" s="1"/>
  <c r="I19" i="2"/>
  <c r="J19" i="2" s="1"/>
  <c r="F19" i="2"/>
  <c r="G19" i="2" s="1"/>
  <c r="F18" i="2"/>
  <c r="G18" i="2" s="1"/>
  <c r="I17" i="2"/>
  <c r="J17" i="2" s="1"/>
  <c r="F17" i="2"/>
  <c r="G17" i="2" s="1"/>
  <c r="I16" i="2"/>
  <c r="J16" i="2" s="1"/>
  <c r="G16" i="2"/>
  <c r="F16" i="2"/>
  <c r="I15" i="2"/>
  <c r="J15" i="2" s="1"/>
  <c r="F15" i="2"/>
  <c r="G15" i="2" s="1"/>
  <c r="I14" i="2"/>
  <c r="J14" i="2" s="1"/>
  <c r="F14" i="2"/>
  <c r="G14" i="2" s="1"/>
  <c r="F13" i="2"/>
  <c r="G13" i="2" s="1"/>
  <c r="I12" i="2"/>
  <c r="J12" i="2" s="1"/>
  <c r="F12" i="2"/>
  <c r="G12" i="2" s="1"/>
  <c r="I11" i="2"/>
  <c r="J11" i="2" s="1"/>
  <c r="F11" i="2"/>
  <c r="G11" i="2" s="1"/>
  <c r="I10" i="2"/>
  <c r="J10" i="2" s="1"/>
  <c r="F10" i="2"/>
  <c r="G10" i="2" s="1"/>
  <c r="I9" i="2"/>
  <c r="J9" i="2" s="1"/>
  <c r="F9" i="2"/>
  <c r="G9" i="2" s="1"/>
  <c r="G8" i="2"/>
  <c r="F8" i="2"/>
  <c r="I7" i="2"/>
  <c r="J7" i="2" s="1"/>
  <c r="F7" i="2"/>
  <c r="G7" i="2" s="1"/>
  <c r="I6" i="2"/>
  <c r="J6" i="2" s="1"/>
  <c r="F6" i="2"/>
  <c r="G6" i="2" s="1"/>
  <c r="I5" i="2"/>
  <c r="J5" i="2" s="1"/>
  <c r="I4" i="2"/>
  <c r="J4" i="2" s="1"/>
  <c r="F4" i="2"/>
  <c r="G4" i="2" s="1"/>
  <c r="J3" i="2"/>
  <c r="I3" i="2"/>
  <c r="F3" i="2"/>
  <c r="G3" i="2" s="1"/>
  <c r="I2" i="2"/>
  <c r="J2" i="2" s="1"/>
  <c r="F2" i="2"/>
  <c r="G2" i="2" s="1"/>
  <c r="J56" i="1"/>
  <c r="J55" i="1"/>
  <c r="J54" i="1"/>
  <c r="J53" i="1"/>
  <c r="J52" i="1"/>
  <c r="J51" i="1"/>
  <c r="J50" i="1"/>
  <c r="J49" i="1"/>
  <c r="J48" i="1"/>
  <c r="J47" i="1"/>
  <c r="J34" i="1"/>
  <c r="J35" i="1"/>
  <c r="J33" i="1"/>
  <c r="J31" i="1"/>
  <c r="J32" i="1"/>
  <c r="J30" i="1"/>
  <c r="J29" i="1"/>
  <c r="J28" i="1"/>
  <c r="J27" i="1"/>
  <c r="J26" i="1"/>
  <c r="J25" i="1"/>
  <c r="J24" i="1"/>
  <c r="J23" i="1"/>
  <c r="J22" i="1"/>
  <c r="J21" i="1"/>
  <c r="J19" i="1"/>
  <c r="J18" i="1"/>
  <c r="J17" i="1"/>
  <c r="J16" i="1"/>
  <c r="J15" i="1"/>
  <c r="J14" i="1"/>
  <c r="J13" i="1"/>
  <c r="J12" i="1"/>
  <c r="J11" i="1"/>
</calcChain>
</file>

<file path=xl/sharedStrings.xml><?xml version="1.0" encoding="utf-8"?>
<sst xmlns="http://schemas.openxmlformats.org/spreadsheetml/2006/main" count="375" uniqueCount="245">
  <si>
    <t>9784899916710</t>
  </si>
  <si>
    <t>9784899916727</t>
  </si>
  <si>
    <t>49-0</t>
    <phoneticPr fontId="1"/>
  </si>
  <si>
    <t>YELLOW ACTIVITY BOOK</t>
    <phoneticPr fontId="1"/>
  </si>
  <si>
    <t>9784899916499</t>
  </si>
  <si>
    <t>PICTURE CARDS YELLOW【2nd】</t>
    <phoneticPr fontId="1"/>
  </si>
  <si>
    <t>9784899916505</t>
  </si>
  <si>
    <t>YELLOW Teacher‘s Pack</t>
  </si>
  <si>
    <t>9784899916512</t>
  </si>
  <si>
    <t>66-7</t>
    <phoneticPr fontId="1"/>
  </si>
  <si>
    <t>BLUE ACTIVITY BOOK</t>
    <phoneticPr fontId="1"/>
  </si>
  <si>
    <t>9784899916529</t>
  </si>
  <si>
    <t>PICTURE CARDS BLUE(CD付)</t>
    <phoneticPr fontId="1"/>
  </si>
  <si>
    <t>9784899916536</t>
  </si>
  <si>
    <t>BLUE Teacher's Pack</t>
    <phoneticPr fontId="1"/>
  </si>
  <si>
    <t>9784899916543</t>
  </si>
  <si>
    <t>L.W.① WORKBOOK</t>
    <phoneticPr fontId="1"/>
  </si>
  <si>
    <t>9784899916550</t>
  </si>
  <si>
    <t>9784899916574</t>
  </si>
  <si>
    <t>L.W.① NEW Teacher's Pack</t>
    <phoneticPr fontId="1"/>
  </si>
  <si>
    <t>9784899916567</t>
  </si>
  <si>
    <t>L.W.② WORKBOOK</t>
    <phoneticPr fontId="1"/>
  </si>
  <si>
    <t>9784899916581</t>
  </si>
  <si>
    <t>9784899916604</t>
  </si>
  <si>
    <t>L.W.② Teacher's Pack</t>
    <phoneticPr fontId="1"/>
  </si>
  <si>
    <t>9784899916598</t>
  </si>
  <si>
    <t>L.W.③ CD付WORKBOOK</t>
    <rPh sb="8" eb="9">
      <t>ツ</t>
    </rPh>
    <phoneticPr fontId="1"/>
  </si>
  <si>
    <t>9784899916611</t>
  </si>
  <si>
    <t>9784899916635</t>
  </si>
  <si>
    <t>L.W.③ Teacher's Pack</t>
    <phoneticPr fontId="1"/>
  </si>
  <si>
    <t>9784899916628</t>
  </si>
  <si>
    <t>63-6</t>
    <phoneticPr fontId="1"/>
  </si>
  <si>
    <t>READY for LW WORKBOOK</t>
    <phoneticPr fontId="1"/>
  </si>
  <si>
    <t>9784899916642</t>
  </si>
  <si>
    <t>L.W.④ BRIDGE CD付WORKBOOK</t>
    <phoneticPr fontId="1"/>
  </si>
  <si>
    <t>9784899916659</t>
  </si>
  <si>
    <t>L.W.④ BRIDGE Teacher's Pack</t>
    <phoneticPr fontId="1"/>
  </si>
  <si>
    <t>9784899916666</t>
  </si>
  <si>
    <t>9784899916673</t>
  </si>
  <si>
    <t>L.W.⑤ TOMORROW CD付WORKBOOK</t>
    <phoneticPr fontId="1"/>
  </si>
  <si>
    <t>9784899916680</t>
  </si>
  <si>
    <t>L.W.⑤ TOMORROW Teacher's Pack</t>
    <phoneticPr fontId="1"/>
  </si>
  <si>
    <t>9784899916697</t>
  </si>
  <si>
    <t>L.W.⑤ Grammar Cards &amp; Photo Cards</t>
    <phoneticPr fontId="1"/>
  </si>
  <si>
    <t>9784899916703</t>
  </si>
  <si>
    <t>BIG BOOK Vol.1 Tiny Boppers</t>
  </si>
  <si>
    <t>9784899913160</t>
  </si>
  <si>
    <t>BIG BOOK Vol.2 A Beautiful Butterfly</t>
    <phoneticPr fontId="1"/>
  </si>
  <si>
    <t>9784899913177</t>
  </si>
  <si>
    <t>BIG BOOK Vol.3 Pal the Parrot</t>
    <phoneticPr fontId="1"/>
  </si>
  <si>
    <t>9784899913184</t>
  </si>
  <si>
    <t>BIG BOOK Vol.4 A Teddy Bear</t>
    <phoneticPr fontId="1"/>
  </si>
  <si>
    <t>9784899913191</t>
  </si>
  <si>
    <t>BIG BOOK Vol.5 Our Sweet Home</t>
    <phoneticPr fontId="1"/>
  </si>
  <si>
    <t>9784899913207</t>
  </si>
  <si>
    <t>BIG BOOK Vol.6 Me Myself</t>
    <phoneticPr fontId="1"/>
  </si>
  <si>
    <t>9784899913214</t>
  </si>
  <si>
    <t>BIG BOOK Vol.7 My Pet</t>
    <phoneticPr fontId="1"/>
  </si>
  <si>
    <t>9784899913221</t>
  </si>
  <si>
    <t>BIG BOOK Vol.8 Who Stole the Cookies?</t>
    <phoneticPr fontId="1"/>
  </si>
  <si>
    <t>9784899913238</t>
  </si>
  <si>
    <t>BIG BOOK Vol.9 What Can You Do</t>
    <phoneticPr fontId="1"/>
  </si>
  <si>
    <t>9784899913245</t>
  </si>
  <si>
    <t>9784899913252</t>
  </si>
  <si>
    <t>ISBN 978-4-89991-〇〇〇-〇</t>
    <phoneticPr fontId="1"/>
  </si>
  <si>
    <t>ISBN 978-4-905737-〇〇-〇</t>
    <phoneticPr fontId="1"/>
  </si>
  <si>
    <t>価格表示</t>
    <rPh sb="0" eb="2">
      <t>カカク</t>
    </rPh>
    <rPh sb="2" eb="4">
      <t>ヒョウジ</t>
    </rPh>
    <phoneticPr fontId="1"/>
  </si>
  <si>
    <t>タトー</t>
    <phoneticPr fontId="1"/>
  </si>
  <si>
    <t>新タトー制作</t>
    <rPh sb="0" eb="1">
      <t>シン</t>
    </rPh>
    <rPh sb="4" eb="6">
      <t>セイサク</t>
    </rPh>
    <phoneticPr fontId="1"/>
  </si>
  <si>
    <t>新シール制作</t>
    <rPh sb="0" eb="1">
      <t>シン</t>
    </rPh>
    <rPh sb="4" eb="6">
      <t>セイサク</t>
    </rPh>
    <phoneticPr fontId="1"/>
  </si>
  <si>
    <t>ケースシール貼付</t>
    <rPh sb="6" eb="8">
      <t>チョウフ</t>
    </rPh>
    <phoneticPr fontId="1"/>
  </si>
  <si>
    <t>印無</t>
    <rPh sb="0" eb="1">
      <t>イン</t>
    </rPh>
    <rPh sb="1" eb="2">
      <t>ナシ</t>
    </rPh>
    <phoneticPr fontId="1"/>
  </si>
  <si>
    <t>外</t>
    <rPh sb="0" eb="1">
      <t>ガイ</t>
    </rPh>
    <phoneticPr fontId="1"/>
  </si>
  <si>
    <t>社</t>
    <rPh sb="0" eb="1">
      <t>シャ</t>
    </rPh>
    <phoneticPr fontId="1"/>
  </si>
  <si>
    <t>カバー裏</t>
    <rPh sb="3" eb="4">
      <t>ウラ</t>
    </rPh>
    <phoneticPr fontId="1"/>
  </si>
  <si>
    <t>ゴールドシール</t>
    <phoneticPr fontId="1"/>
  </si>
  <si>
    <t>901-8</t>
    <phoneticPr fontId="1"/>
  </si>
  <si>
    <t>083-1</t>
    <phoneticPr fontId="1"/>
  </si>
  <si>
    <t>AJ's Picture Dictionary</t>
    <phoneticPr fontId="1"/>
  </si>
  <si>
    <t>057-2</t>
    <phoneticPr fontId="1"/>
  </si>
  <si>
    <t>058-9</t>
    <phoneticPr fontId="1"/>
  </si>
  <si>
    <t>436-5</t>
    <phoneticPr fontId="1"/>
  </si>
  <si>
    <t>431-0</t>
    <phoneticPr fontId="1"/>
  </si>
  <si>
    <t>499-0</t>
    <phoneticPr fontId="1"/>
  </si>
  <si>
    <t>066-4</t>
    <phoneticPr fontId="1"/>
  </si>
  <si>
    <t>Click on Phonics Cards&amp;CD Set</t>
    <phoneticPr fontId="1"/>
  </si>
  <si>
    <t>外カバー</t>
    <rPh sb="0" eb="1">
      <t>ソト</t>
    </rPh>
    <phoneticPr fontId="1"/>
  </si>
  <si>
    <t>表4</t>
    <rPh sb="0" eb="1">
      <t>ヒョウ</t>
    </rPh>
    <phoneticPr fontId="1"/>
  </si>
  <si>
    <t>OPP外</t>
    <rPh sb="3" eb="4">
      <t>ソト</t>
    </rPh>
    <phoneticPr fontId="1"/>
  </si>
  <si>
    <t>タトー</t>
    <phoneticPr fontId="1"/>
  </si>
  <si>
    <t>制作単価</t>
    <rPh sb="0" eb="4">
      <t>セイサクタンカ</t>
    </rPh>
    <phoneticPr fontId="1"/>
  </si>
  <si>
    <t>本体</t>
    <rPh sb="0" eb="2">
      <t>ホンタイ</t>
    </rPh>
    <phoneticPr fontId="1"/>
  </si>
  <si>
    <t>平均売価</t>
    <rPh sb="0" eb="4">
      <t>ヘイキンバイカ</t>
    </rPh>
    <phoneticPr fontId="1"/>
  </si>
  <si>
    <t>原価率</t>
    <rPh sb="0" eb="3">
      <t>ゲンカリツ</t>
    </rPh>
    <phoneticPr fontId="1"/>
  </si>
  <si>
    <t>値上げ後</t>
    <rPh sb="0" eb="2">
      <t>ネア</t>
    </rPh>
    <rPh sb="3" eb="4">
      <t>ゴ</t>
    </rPh>
    <phoneticPr fontId="1"/>
  </si>
  <si>
    <t>値上げ後平均売価</t>
    <rPh sb="0" eb="2">
      <t>ネア</t>
    </rPh>
    <rPh sb="3" eb="8">
      <t>ゴヘイキンバイカ</t>
    </rPh>
    <phoneticPr fontId="1"/>
  </si>
  <si>
    <t>値上げ後原価率</t>
    <rPh sb="0" eb="2">
      <t>ネア</t>
    </rPh>
    <rPh sb="3" eb="4">
      <t>ゴ</t>
    </rPh>
    <rPh sb="4" eb="7">
      <t>ゲンカリツ</t>
    </rPh>
    <phoneticPr fontId="1"/>
  </si>
  <si>
    <t>2023見積</t>
    <rPh sb="4" eb="6">
      <t>ミツモリ</t>
    </rPh>
    <phoneticPr fontId="1"/>
  </si>
  <si>
    <t>2000部</t>
    <rPh sb="4" eb="5">
      <t>ブ</t>
    </rPh>
    <phoneticPr fontId="17"/>
  </si>
  <si>
    <t>＊2022年見積</t>
    <rPh sb="5" eb="6">
      <t>ネン</t>
    </rPh>
    <rPh sb="6" eb="8">
      <t>ミツモリ</t>
    </rPh>
    <phoneticPr fontId="17"/>
  </si>
  <si>
    <t>3000部</t>
    <rPh sb="4" eb="5">
      <t>ブ</t>
    </rPh>
    <phoneticPr fontId="17"/>
  </si>
  <si>
    <t>4000部</t>
    <rPh sb="4" eb="5">
      <t>ブ</t>
    </rPh>
    <phoneticPr fontId="17"/>
  </si>
  <si>
    <t>バニラ</t>
    <phoneticPr fontId="17"/>
  </si>
  <si>
    <t>＊2021年2月制作時</t>
    <rPh sb="5" eb="6">
      <t>ネン</t>
    </rPh>
    <rPh sb="7" eb="11">
      <t>ガツセイサクジ</t>
    </rPh>
    <phoneticPr fontId="17"/>
  </si>
  <si>
    <t>ピンクテキスト</t>
    <phoneticPr fontId="17"/>
  </si>
  <si>
    <t>＊2023年9月見積り</t>
    <rPh sb="5" eb="6">
      <t>ネン</t>
    </rPh>
    <rPh sb="7" eb="10">
      <t>ガツミツモ</t>
    </rPh>
    <phoneticPr fontId="17"/>
  </si>
  <si>
    <t>袋入れセット除く</t>
    <rPh sb="0" eb="1">
      <t>フクロ</t>
    </rPh>
    <rPh sb="1" eb="2">
      <t>イ</t>
    </rPh>
    <rPh sb="6" eb="7">
      <t>ノゾ</t>
    </rPh>
    <phoneticPr fontId="17"/>
  </si>
  <si>
    <t>イエローテキスト</t>
    <phoneticPr fontId="17"/>
  </si>
  <si>
    <t>23年制作費</t>
    <rPh sb="2" eb="6">
      <t>ネンセイサクヒ</t>
    </rPh>
    <phoneticPr fontId="17"/>
  </si>
  <si>
    <t>BLUEテキスト</t>
    <phoneticPr fontId="17"/>
  </si>
  <si>
    <t>bk1 テキスト</t>
    <phoneticPr fontId="17"/>
  </si>
  <si>
    <t>23年制作費</t>
    <rPh sb="2" eb="3">
      <t>ネン</t>
    </rPh>
    <rPh sb="3" eb="6">
      <t>セイサクヒ</t>
    </rPh>
    <phoneticPr fontId="17"/>
  </si>
  <si>
    <t>ハンドライティング</t>
    <phoneticPr fontId="17"/>
  </si>
  <si>
    <t>＊2023年制作時</t>
    <rPh sb="5" eb="6">
      <t>ネン</t>
    </rPh>
    <rPh sb="6" eb="9">
      <t>セイサクジ</t>
    </rPh>
    <phoneticPr fontId="17"/>
  </si>
  <si>
    <t>READYテキスト</t>
    <phoneticPr fontId="17"/>
  </si>
  <si>
    <t>bk2テキスト</t>
    <phoneticPr fontId="17"/>
  </si>
  <si>
    <t>bk3テキスト</t>
    <phoneticPr fontId="17"/>
  </si>
  <si>
    <t>bk4テキスト</t>
    <phoneticPr fontId="17"/>
  </si>
  <si>
    <t>bk４ワーク</t>
    <phoneticPr fontId="17"/>
  </si>
  <si>
    <t>TOMORROWテキスト</t>
    <phoneticPr fontId="17"/>
  </si>
  <si>
    <t>21年制作費</t>
    <rPh sb="2" eb="3">
      <t>ネン</t>
    </rPh>
    <rPh sb="3" eb="6">
      <t>セイサクヒ</t>
    </rPh>
    <phoneticPr fontId="17"/>
  </si>
  <si>
    <t>TOMORROWワーク</t>
    <phoneticPr fontId="17"/>
  </si>
  <si>
    <t>Click on Card &amp; CD Set</t>
    <phoneticPr fontId="17"/>
  </si>
  <si>
    <t>18年制作費</t>
    <rPh sb="2" eb="6">
      <t>ネンセイサクヒ</t>
    </rPh>
    <phoneticPr fontId="17"/>
  </si>
  <si>
    <t>在庫192</t>
    <rPh sb="0" eb="2">
      <t>ザイコ</t>
    </rPh>
    <phoneticPr fontId="17"/>
  </si>
  <si>
    <t>21年10月～9月　総売18/　22年10月～23年9月　総売23</t>
    <rPh sb="2" eb="3">
      <t>ネン</t>
    </rPh>
    <rPh sb="5" eb="6">
      <t>ガツ</t>
    </rPh>
    <rPh sb="8" eb="9">
      <t>ガツ</t>
    </rPh>
    <rPh sb="10" eb="12">
      <t>ソウウ</t>
    </rPh>
    <rPh sb="18" eb="19">
      <t>ネン</t>
    </rPh>
    <rPh sb="21" eb="22">
      <t>ガツ</t>
    </rPh>
    <rPh sb="25" eb="26">
      <t>ネン</t>
    </rPh>
    <rPh sb="27" eb="28">
      <t>ガツ</t>
    </rPh>
    <rPh sb="29" eb="31">
      <t>ソウウ</t>
    </rPh>
    <phoneticPr fontId="17"/>
  </si>
  <si>
    <t>AJ</t>
    <phoneticPr fontId="17"/>
  </si>
  <si>
    <t>NEW Let’ｓ</t>
    <phoneticPr fontId="17"/>
  </si>
  <si>
    <t>稟議書に最近の制作費がない</t>
    <rPh sb="0" eb="3">
      <t>リンギショ</t>
    </rPh>
    <rPh sb="4" eb="6">
      <t>サイキン</t>
    </rPh>
    <rPh sb="7" eb="10">
      <t>セイサクヒ</t>
    </rPh>
    <phoneticPr fontId="17"/>
  </si>
  <si>
    <t>かるた</t>
    <phoneticPr fontId="17"/>
  </si>
  <si>
    <t>リスニングホームワークスタンプ</t>
    <phoneticPr fontId="17"/>
  </si>
  <si>
    <t>ライティングスタンプ</t>
    <phoneticPr fontId="17"/>
  </si>
  <si>
    <t>下敷き</t>
    <rPh sb="0" eb="2">
      <t>シタジ</t>
    </rPh>
    <phoneticPr fontId="17"/>
  </si>
  <si>
    <t>CHANTS　解答＆解説</t>
    <rPh sb="7" eb="9">
      <t>カイトウ</t>
    </rPh>
    <rPh sb="10" eb="12">
      <t>カイセツ</t>
    </rPh>
    <phoneticPr fontId="17"/>
  </si>
  <si>
    <t>22年制作費</t>
    <rPh sb="2" eb="6">
      <t>ネンセイサクヒ</t>
    </rPh>
    <phoneticPr fontId="17"/>
  </si>
  <si>
    <t>お風呂ポスター</t>
    <rPh sb="1" eb="3">
      <t>フロ</t>
    </rPh>
    <phoneticPr fontId="17"/>
  </si>
  <si>
    <t>外段のぞく　23年見積</t>
    <rPh sb="0" eb="2">
      <t>ソトダン</t>
    </rPh>
    <rPh sb="8" eb="9">
      <t>ネン</t>
    </rPh>
    <rPh sb="9" eb="11">
      <t>ミツモリ</t>
    </rPh>
    <phoneticPr fontId="17"/>
  </si>
  <si>
    <t>アルファベット練習ポスター</t>
    <rPh sb="7" eb="9">
      <t>レンシュウ</t>
    </rPh>
    <phoneticPr fontId="17"/>
  </si>
  <si>
    <t>18年制作費</t>
    <rPh sb="2" eb="3">
      <t>ネン</t>
    </rPh>
    <rPh sb="3" eb="6">
      <t>セイサクヒ</t>
    </rPh>
    <phoneticPr fontId="17"/>
  </si>
  <si>
    <t>Handbook</t>
    <phoneticPr fontId="17"/>
  </si>
  <si>
    <t>昔過ぎてわからない。再版はしばらくない予定</t>
    <rPh sb="0" eb="2">
      <t>ムカシス</t>
    </rPh>
    <rPh sb="10" eb="12">
      <t>サイハン</t>
    </rPh>
    <rPh sb="19" eb="21">
      <t>ヨテイ</t>
    </rPh>
    <phoneticPr fontId="17"/>
  </si>
  <si>
    <t>在庫291</t>
    <rPh sb="0" eb="2">
      <t>ザイコ</t>
    </rPh>
    <phoneticPr fontId="17"/>
  </si>
  <si>
    <t>21年10月～9月　総売21/　22年10月～23年9月　総売30</t>
    <rPh sb="2" eb="3">
      <t>ネン</t>
    </rPh>
    <rPh sb="5" eb="6">
      <t>ガツ</t>
    </rPh>
    <rPh sb="8" eb="9">
      <t>ガツ</t>
    </rPh>
    <rPh sb="10" eb="12">
      <t>ソウウ</t>
    </rPh>
    <rPh sb="18" eb="19">
      <t>ネン</t>
    </rPh>
    <rPh sb="21" eb="22">
      <t>ガツ</t>
    </rPh>
    <rPh sb="25" eb="26">
      <t>ネン</t>
    </rPh>
    <rPh sb="27" eb="28">
      <t>ガツ</t>
    </rPh>
    <rPh sb="29" eb="31">
      <t>ソウウ</t>
    </rPh>
    <phoneticPr fontId="17"/>
  </si>
  <si>
    <t>900</t>
    <phoneticPr fontId="1"/>
  </si>
  <si>
    <t>2700</t>
    <phoneticPr fontId="1"/>
  </si>
  <si>
    <t>4500</t>
    <phoneticPr fontId="1"/>
  </si>
  <si>
    <t>2500</t>
    <phoneticPr fontId="1"/>
  </si>
  <si>
    <t>2200</t>
    <phoneticPr fontId="1"/>
  </si>
  <si>
    <t>7500</t>
    <phoneticPr fontId="1"/>
  </si>
  <si>
    <t>9784899916857</t>
  </si>
  <si>
    <t>9784899916840</t>
  </si>
  <si>
    <t>9784899916864</t>
  </si>
  <si>
    <t>9784899916871</t>
  </si>
  <si>
    <t>9784899916772</t>
  </si>
  <si>
    <t>9784899916789</t>
  </si>
  <si>
    <t>9784899916819</t>
  </si>
  <si>
    <t>9784899916826</t>
  </si>
  <si>
    <t>9784899916833</t>
  </si>
  <si>
    <t>9784899916796</t>
  </si>
  <si>
    <t>9784899916802</t>
  </si>
  <si>
    <t>905-6</t>
    <phoneticPr fontId="1"/>
  </si>
  <si>
    <t>591-1</t>
  </si>
  <si>
    <t>460-0</t>
    <phoneticPr fontId="1"/>
  </si>
  <si>
    <t>589-8</t>
    <phoneticPr fontId="1"/>
  </si>
  <si>
    <t>484-6</t>
    <phoneticPr fontId="1"/>
  </si>
  <si>
    <t>593-5</t>
    <phoneticPr fontId="1"/>
  </si>
  <si>
    <t>444-0</t>
    <phoneticPr fontId="1"/>
  </si>
  <si>
    <t>458-7</t>
    <phoneticPr fontId="1"/>
  </si>
  <si>
    <t>401-3</t>
    <phoneticPr fontId="1"/>
  </si>
  <si>
    <t>406-8</t>
    <phoneticPr fontId="1"/>
  </si>
  <si>
    <t>587-4</t>
    <phoneticPr fontId="1"/>
  </si>
  <si>
    <t>408-2</t>
    <phoneticPr fontId="1"/>
  </si>
  <si>
    <t>413-6</t>
    <phoneticPr fontId="1"/>
  </si>
  <si>
    <t>410-5</t>
    <phoneticPr fontId="1"/>
  </si>
  <si>
    <t>419-8</t>
    <phoneticPr fontId="1"/>
  </si>
  <si>
    <t>424-2</t>
    <phoneticPr fontId="1"/>
  </si>
  <si>
    <t>421-1</t>
    <phoneticPr fontId="1"/>
  </si>
  <si>
    <t>464-8</t>
    <phoneticPr fontId="1"/>
  </si>
  <si>
    <t>469-3</t>
    <phoneticPr fontId="1"/>
  </si>
  <si>
    <t>492-1</t>
    <phoneticPr fontId="1"/>
  </si>
  <si>
    <t>471-6</t>
    <phoneticPr fontId="1"/>
  </si>
  <si>
    <t>476-1</t>
    <phoneticPr fontId="1"/>
  </si>
  <si>
    <t>477-8</t>
    <phoneticPr fontId="1"/>
  </si>
  <si>
    <t>024-4</t>
    <phoneticPr fontId="1"/>
  </si>
  <si>
    <t>025-1</t>
    <phoneticPr fontId="1"/>
  </si>
  <si>
    <t>026-8</t>
    <phoneticPr fontId="1"/>
  </si>
  <si>
    <t>027-5</t>
    <phoneticPr fontId="1"/>
  </si>
  <si>
    <t>028-2</t>
    <phoneticPr fontId="1"/>
  </si>
  <si>
    <t>029-9</t>
    <phoneticPr fontId="1"/>
  </si>
  <si>
    <t>030-5</t>
    <phoneticPr fontId="1"/>
  </si>
  <si>
    <t>031-2</t>
    <phoneticPr fontId="1"/>
  </si>
  <si>
    <t>032-9</t>
    <phoneticPr fontId="1"/>
  </si>
  <si>
    <t>033-6</t>
    <phoneticPr fontId="1"/>
  </si>
  <si>
    <t>PINK</t>
    <phoneticPr fontId="1"/>
  </si>
  <si>
    <t>YELLOW</t>
    <phoneticPr fontId="1"/>
  </si>
  <si>
    <t>BLUE</t>
    <phoneticPr fontId="1"/>
  </si>
  <si>
    <t>L.W.1</t>
    <phoneticPr fontId="1"/>
  </si>
  <si>
    <t>L.W.2</t>
    <phoneticPr fontId="1"/>
  </si>
  <si>
    <t>L.W.3</t>
    <phoneticPr fontId="1"/>
  </si>
  <si>
    <t>READY</t>
    <phoneticPr fontId="1"/>
  </si>
  <si>
    <t xml:space="preserve">NEW Let's </t>
    <phoneticPr fontId="1"/>
  </si>
  <si>
    <t>ICE CREAM</t>
    <phoneticPr fontId="1"/>
  </si>
  <si>
    <t>Stickers</t>
    <phoneticPr fontId="1"/>
  </si>
  <si>
    <t>BIG BOOKs</t>
    <phoneticPr fontId="1"/>
  </si>
  <si>
    <t>L.W.4 
BRIDGE</t>
    <phoneticPr fontId="1"/>
  </si>
  <si>
    <t>BIG BOOK Vol.10 What's this?</t>
    <phoneticPr fontId="1"/>
  </si>
  <si>
    <t>Poster</t>
    <phoneticPr fontId="1"/>
  </si>
  <si>
    <t>495-2</t>
    <phoneticPr fontId="1"/>
  </si>
  <si>
    <t>9784899916765</t>
    <phoneticPr fontId="1"/>
  </si>
  <si>
    <t>903-2</t>
    <phoneticPr fontId="1"/>
  </si>
  <si>
    <t>フォニックス</t>
    <phoneticPr fontId="1"/>
  </si>
  <si>
    <t>絵辞書</t>
    <rPh sb="0" eb="3">
      <t>エジショ</t>
    </rPh>
    <phoneticPr fontId="1"/>
  </si>
  <si>
    <r>
      <t xml:space="preserve">L.W.5 
</t>
    </r>
    <r>
      <rPr>
        <sz val="7"/>
        <rFont val="游ゴシック"/>
        <family val="3"/>
        <charset val="128"/>
        <scheme val="minor"/>
      </rPr>
      <t>TOMORROW</t>
    </r>
    <phoneticPr fontId="1"/>
  </si>
  <si>
    <t>ISBN 978-4-89991-〇〇〇-〇</t>
  </si>
  <si>
    <t>ISBN 978-4-905737-〇〇-〇</t>
  </si>
  <si>
    <t>Learning World ① Handwriting</t>
    <phoneticPr fontId="1"/>
  </si>
  <si>
    <t>Due to the rising prices of paper, printing materials, and crude oil, as well as the ongoing depreciation of the yen and the sharp rise in energy costs, we regret to announce that we have decided to revise the prices of some of our products.　We appreciate your understanding in this matter.</t>
    <phoneticPr fontId="1"/>
  </si>
  <si>
    <t>Date of price revision: December 1, 2023 (Friday)　</t>
    <phoneticPr fontId="1"/>
  </si>
  <si>
    <t>The price and ISBN will be changed, and the book will not be sold at the current price after 12/1.</t>
    <phoneticPr fontId="1"/>
  </si>
  <si>
    <t>Current Product Code</t>
    <phoneticPr fontId="1"/>
  </si>
  <si>
    <t>current ISBN</t>
    <phoneticPr fontId="1"/>
  </si>
  <si>
    <t>Product Title</t>
    <phoneticPr fontId="1"/>
  </si>
  <si>
    <t>Current price (tax included)</t>
    <phoneticPr fontId="1"/>
  </si>
  <si>
    <t>New Product Code</t>
    <phoneticPr fontId="1"/>
  </si>
  <si>
    <t>New ISBN</t>
    <phoneticPr fontId="1"/>
  </si>
  <si>
    <t>New price (tax included)</t>
    <phoneticPr fontId="1"/>
  </si>
  <si>
    <t>note</t>
    <phoneticPr fontId="1"/>
  </si>
  <si>
    <t>No change in content</t>
    <phoneticPr fontId="1"/>
  </si>
  <si>
    <t>L.W.① Activity Sheets 90（KYOGU）</t>
    <phoneticPr fontId="1"/>
  </si>
  <si>
    <t>L.W.② Activity Sheets 133（KYOGU）</t>
    <phoneticPr fontId="1"/>
  </si>
  <si>
    <t>L.W.③ Activity Sheets 111（KYOGU）</t>
    <phoneticPr fontId="1"/>
  </si>
  <si>
    <t>PICTURE CARDS PINK (w/Scene Posters + CD）</t>
    <phoneticPr fontId="1"/>
  </si>
  <si>
    <t>PINK Teacher's Pack(TM Full color version)</t>
    <phoneticPr fontId="1"/>
  </si>
  <si>
    <t>ICE CREAM Vanilla Student Book w/CD</t>
    <phoneticPr fontId="1"/>
  </si>
  <si>
    <t>ICE CREAM Strawberry Student Book w/CD</t>
    <phoneticPr fontId="1"/>
  </si>
  <si>
    <t>Award Stickers Bicolor(240/pack)</t>
    <phoneticPr fontId="1"/>
  </si>
  <si>
    <t>Award Stickers Silver(315piece 24mm)</t>
    <phoneticPr fontId="1"/>
  </si>
  <si>
    <t>Award Stickers Blue(240/pack)</t>
    <phoneticPr fontId="1"/>
  </si>
  <si>
    <t>Award Stickers Gold(240/pack)</t>
    <phoneticPr fontId="1"/>
  </si>
  <si>
    <t>ABC Phonics Bath Poster</t>
    <phoneticPr fontId="1"/>
  </si>
  <si>
    <t>L.W.④ Activity Card Sheets（32sheets）</t>
    <phoneticPr fontId="1"/>
  </si>
  <si>
    <t>NEW Let's Sing Together CD&amp;SONG BOOK(w/CD-ROM)</t>
    <phoneticPr fontId="1"/>
  </si>
  <si>
    <t>NEW Let's Sing Together SONG BOOK(w/CD-ROM)</t>
    <phoneticPr fontId="1"/>
  </si>
  <si>
    <t>Information on products with price revisions or changes</t>
    <phoneticPr fontId="1"/>
  </si>
  <si>
    <t>Price Revised ProductPrice Revised Products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</si>
</sst>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
  </numFmts>
  <fonts count="2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9"/>
      <name val="游ゴシック"/>
      <family val="3"/>
      <charset val="128"/>
      <scheme val="minor"/>
    </font>
    <font>
      <sz val="10"/>
      <name val="ＭＳ Ｐゴシック"/>
      <family val="3"/>
      <charset val="128"/>
    </font>
    <font>
      <b/>
      <sz val="11"/>
      <color theme="1"/>
      <name val="游ゴシック"/>
      <family val="3"/>
      <charset val="128"/>
      <scheme val="minor"/>
    </font>
    <font>
      <sz val="11"/>
      <color rgb="FFC00000"/>
      <name val="游ゴシック"/>
      <family val="3"/>
      <charset val="128"/>
      <scheme val="minor"/>
    </font>
    <font>
      <sz val="11"/>
      <color rgb="FFC00000"/>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sz val="8"/>
      <color theme="1"/>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b/>
      <sz val="10"/>
      <name val="ＭＳ Ｐゴシック"/>
      <family val="3"/>
      <charset val="128"/>
    </font>
    <font>
      <sz val="6"/>
      <name val="ＭＳ Ｐゴシック"/>
      <family val="3"/>
      <charset val="128"/>
    </font>
    <font>
      <b/>
      <sz val="10"/>
      <color rgb="FFFF0000"/>
      <name val="ＭＳ Ｐゴシック"/>
      <family val="3"/>
      <charset val="128"/>
    </font>
    <font>
      <sz val="16"/>
      <color theme="1"/>
      <name val="HGP創英角ｺﾞｼｯｸUB"/>
      <family val="3"/>
      <charset val="128"/>
    </font>
    <font>
      <sz val="10.5"/>
      <color theme="1"/>
      <name val="游ゴシック"/>
      <family val="3"/>
      <charset val="128"/>
      <scheme val="minor"/>
    </font>
    <font>
      <sz val="7"/>
      <name val="游ゴシック"/>
      <family val="3"/>
      <charset val="128"/>
      <scheme val="minor"/>
    </font>
    <font>
      <sz val="7"/>
      <name val="游ゴシック"/>
      <family val="2"/>
      <charset val="128"/>
      <scheme val="minor"/>
    </font>
    <font>
      <sz val="7"/>
      <name val="HGP創英角ｺﾞｼｯｸUB"/>
      <family val="3"/>
      <charset val="128"/>
    </font>
    <font>
      <sz val="8"/>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180">
    <xf numFmtId="0" fontId="0" fillId="0" borderId="0" xfId="0">
      <alignment vertical="center"/>
    </xf>
    <xf numFmtId="49" fontId="2" fillId="0" borderId="0" xfId="0" applyNumberFormat="1" applyFont="1">
      <alignment vertical="center"/>
    </xf>
    <xf numFmtId="49" fontId="3" fillId="0" borderId="0" xfId="0" applyNumberFormat="1" applyFont="1">
      <alignment vertical="center"/>
    </xf>
    <xf numFmtId="49" fontId="2" fillId="0" borderId="1" xfId="0" applyNumberFormat="1" applyFont="1" applyBorder="1">
      <alignment vertical="center"/>
    </xf>
    <xf numFmtId="49" fontId="3" fillId="0" borderId="1" xfId="0" applyNumberFormat="1" applyFont="1" applyBorder="1">
      <alignment vertical="center"/>
    </xf>
    <xf numFmtId="49" fontId="0" fillId="0" borderId="1" xfId="0" applyNumberFormat="1" applyBorder="1">
      <alignment vertical="center"/>
    </xf>
    <xf numFmtId="49" fontId="0" fillId="0" borderId="2" xfId="0" applyNumberFormat="1" applyBorder="1">
      <alignment vertical="center"/>
    </xf>
    <xf numFmtId="0" fontId="0" fillId="0" borderId="3" xfId="0" applyBorder="1">
      <alignment vertical="center"/>
    </xf>
    <xf numFmtId="49" fontId="2" fillId="0" borderId="4" xfId="0" applyNumberFormat="1" applyFont="1" applyBorder="1">
      <alignment vertical="center"/>
    </xf>
    <xf numFmtId="49" fontId="3" fillId="0" borderId="4" xfId="0" applyNumberFormat="1" applyFont="1" applyBorder="1">
      <alignment vertical="center"/>
    </xf>
    <xf numFmtId="49" fontId="0" fillId="0" borderId="4" xfId="0" applyNumberFormat="1" applyBorder="1">
      <alignment vertical="center"/>
    </xf>
    <xf numFmtId="0" fontId="0" fillId="0" borderId="6" xfId="0" applyBorder="1">
      <alignment vertical="center"/>
    </xf>
    <xf numFmtId="49" fontId="2" fillId="0" borderId="7" xfId="0" applyNumberFormat="1" applyFont="1" applyBorder="1">
      <alignment vertical="center"/>
    </xf>
    <xf numFmtId="49" fontId="3" fillId="0" borderId="7" xfId="0" applyNumberFormat="1" applyFont="1" applyBorder="1">
      <alignment vertical="center"/>
    </xf>
    <xf numFmtId="49" fontId="0" fillId="0" borderId="7" xfId="0" applyNumberForma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176" fontId="0" fillId="0" borderId="0" xfId="0" applyNumberFormat="1" applyAlignment="1">
      <alignment horizontal="right" vertical="center"/>
    </xf>
    <xf numFmtId="176" fontId="0" fillId="0" borderId="0" xfId="0" applyNumberFormat="1">
      <alignment vertical="center"/>
    </xf>
    <xf numFmtId="0" fontId="14" fillId="0" borderId="1" xfId="0" applyFont="1" applyBorder="1">
      <alignment vertical="center"/>
    </xf>
    <xf numFmtId="0" fontId="14" fillId="0" borderId="2" xfId="0" applyFont="1" applyBorder="1">
      <alignment vertical="center"/>
    </xf>
    <xf numFmtId="49" fontId="5" fillId="0" borderId="12" xfId="0" applyNumberFormat="1" applyFont="1" applyBorder="1" applyAlignment="1">
      <alignment horizontal="center" vertical="center" wrapText="1"/>
    </xf>
    <xf numFmtId="0" fontId="14" fillId="0" borderId="0" xfId="0" applyFont="1">
      <alignment vertical="center"/>
    </xf>
    <xf numFmtId="0" fontId="14" fillId="0" borderId="7" xfId="0" applyFont="1" applyBorder="1">
      <alignment vertical="center"/>
    </xf>
    <xf numFmtId="0" fontId="0" fillId="0" borderId="15" xfId="0" applyBorder="1">
      <alignment vertical="center"/>
    </xf>
    <xf numFmtId="0" fontId="12" fillId="0" borderId="11" xfId="0" applyFont="1" applyBorder="1" applyAlignment="1">
      <alignment horizontal="center" vertical="center" wrapText="1"/>
    </xf>
    <xf numFmtId="49"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pplyAlignment="1"/>
    <xf numFmtId="0" fontId="0" fillId="0" borderId="1" xfId="0" applyBorder="1" applyAlignment="1"/>
    <xf numFmtId="0" fontId="0" fillId="0" borderId="1" xfId="0" applyBorder="1">
      <alignment vertical="center"/>
    </xf>
    <xf numFmtId="177" fontId="0" fillId="0" borderId="1" xfId="0" applyNumberFormat="1" applyBorder="1">
      <alignment vertical="center"/>
    </xf>
    <xf numFmtId="0" fontId="16" fillId="0" borderId="1" xfId="0" applyFont="1" applyBorder="1">
      <alignment vertical="center"/>
    </xf>
    <xf numFmtId="177" fontId="0" fillId="2" borderId="1" xfId="0" applyNumberFormat="1" applyFill="1" applyBorder="1">
      <alignment vertical="center"/>
    </xf>
    <xf numFmtId="0" fontId="18" fillId="0" borderId="1" xfId="0" applyFont="1" applyBorder="1">
      <alignment vertical="center"/>
    </xf>
    <xf numFmtId="0" fontId="16" fillId="0" borderId="1" xfId="0" applyFont="1" applyBorder="1" applyAlignment="1"/>
    <xf numFmtId="0" fontId="18" fillId="0" borderId="1" xfId="0" applyFont="1" applyBorder="1" applyAlignment="1"/>
    <xf numFmtId="0" fontId="0" fillId="2" borderId="1" xfId="0" applyFill="1" applyBorder="1" applyAlignment="1"/>
    <xf numFmtId="0" fontId="0" fillId="0" borderId="29" xfId="0" applyBorder="1" applyAlignment="1"/>
    <xf numFmtId="0" fontId="0" fillId="0" borderId="29" xfId="0" applyBorder="1">
      <alignment vertical="center"/>
    </xf>
    <xf numFmtId="177" fontId="0" fillId="0" borderId="29" xfId="0" applyNumberFormat="1" applyBorder="1">
      <alignment vertical="center"/>
    </xf>
    <xf numFmtId="0" fontId="16" fillId="0" borderId="0" xfId="0" applyFont="1" applyAlignment="1"/>
    <xf numFmtId="177" fontId="0" fillId="2" borderId="29" xfId="0" applyNumberFormat="1" applyFill="1" applyBorder="1">
      <alignment vertical="center"/>
    </xf>
    <xf numFmtId="177" fontId="0" fillId="0" borderId="0" xfId="0" applyNumberFormat="1">
      <alignment vertical="center"/>
    </xf>
    <xf numFmtId="0" fontId="0" fillId="2" borderId="29" xfId="0" applyFill="1" applyBorder="1" applyAlignment="1"/>
    <xf numFmtId="0" fontId="0" fillId="0" borderId="4" xfId="0" applyBorder="1">
      <alignment vertical="center"/>
    </xf>
    <xf numFmtId="0" fontId="0" fillId="0" borderId="7" xfId="0" applyBorder="1">
      <alignment vertical="center"/>
    </xf>
    <xf numFmtId="0" fontId="0" fillId="0" borderId="2" xfId="0" applyBorder="1">
      <alignment vertical="center"/>
    </xf>
    <xf numFmtId="0" fontId="18" fillId="0" borderId="0" xfId="0" applyFont="1" applyAlignment="1"/>
    <xf numFmtId="0" fontId="0" fillId="3" borderId="1" xfId="0" applyFill="1" applyBorder="1" applyAlignment="1"/>
    <xf numFmtId="176" fontId="0" fillId="0" borderId="0" xfId="0" applyNumberFormat="1" applyAlignment="1">
      <alignment horizontal="left" vertical="center"/>
    </xf>
    <xf numFmtId="176" fontId="9" fillId="0" borderId="0" xfId="0" applyNumberFormat="1" applyFont="1" applyAlignment="1">
      <alignment horizontal="left" vertical="center"/>
    </xf>
    <xf numFmtId="176" fontId="15" fillId="0" borderId="4" xfId="0" applyNumberFormat="1" applyFont="1" applyBorder="1" applyAlignment="1">
      <alignment horizontal="right" vertical="center"/>
    </xf>
    <xf numFmtId="176" fontId="15" fillId="0" borderId="7" xfId="0" applyNumberFormat="1" applyFont="1" applyBorder="1" applyAlignment="1">
      <alignment horizontal="right" vertical="center"/>
    </xf>
    <xf numFmtId="49" fontId="8" fillId="0" borderId="4" xfId="0" applyNumberFormat="1" applyFont="1" applyBorder="1">
      <alignment vertical="center"/>
    </xf>
    <xf numFmtId="176" fontId="15" fillId="0" borderId="1" xfId="0" applyNumberFormat="1" applyFont="1" applyBorder="1" applyAlignment="1">
      <alignment horizontal="right" vertical="center"/>
    </xf>
    <xf numFmtId="0" fontId="2" fillId="0" borderId="2" xfId="0" applyFont="1" applyBorder="1">
      <alignment vertical="center"/>
    </xf>
    <xf numFmtId="49" fontId="0" fillId="0" borderId="1" xfId="0" applyNumberFormat="1" applyBorder="1" applyAlignment="1">
      <alignment horizontal="right" vertical="center"/>
    </xf>
    <xf numFmtId="0" fontId="14" fillId="0" borderId="20" xfId="0" applyFont="1" applyBorder="1">
      <alignment vertical="center"/>
    </xf>
    <xf numFmtId="0" fontId="14" fillId="0" borderId="24" xfId="0" applyFont="1" applyBorder="1">
      <alignment vertical="center"/>
    </xf>
    <xf numFmtId="0" fontId="0" fillId="0" borderId="24" xfId="0" applyBorder="1">
      <alignment vertical="center"/>
    </xf>
    <xf numFmtId="0" fontId="0" fillId="0" borderId="19" xfId="0" applyBorder="1">
      <alignment vertical="center"/>
    </xf>
    <xf numFmtId="49" fontId="2" fillId="0" borderId="20" xfId="0" applyNumberFormat="1" applyFont="1" applyBorder="1">
      <alignment vertical="center"/>
    </xf>
    <xf numFmtId="49" fontId="3" fillId="0" borderId="20" xfId="0" applyNumberFormat="1" applyFont="1" applyBorder="1">
      <alignment vertical="center"/>
    </xf>
    <xf numFmtId="0" fontId="0" fillId="0" borderId="20" xfId="0" applyBorder="1">
      <alignment vertical="center"/>
    </xf>
    <xf numFmtId="49" fontId="0" fillId="0" borderId="20" xfId="0" applyNumberFormat="1" applyBorder="1">
      <alignment vertical="center"/>
    </xf>
    <xf numFmtId="176" fontId="15" fillId="0" borderId="20" xfId="0" applyNumberFormat="1" applyFont="1" applyBorder="1" applyAlignment="1">
      <alignment horizontal="right" vertical="center"/>
    </xf>
    <xf numFmtId="0" fontId="14" fillId="0" borderId="12" xfId="0" applyFont="1" applyBorder="1">
      <alignment vertical="center"/>
    </xf>
    <xf numFmtId="0" fontId="0" fillId="0" borderId="13" xfId="0" applyBorder="1">
      <alignment vertical="center"/>
    </xf>
    <xf numFmtId="0" fontId="0" fillId="0" borderId="36" xfId="0" applyBorder="1">
      <alignment vertical="center"/>
    </xf>
    <xf numFmtId="0" fontId="0" fillId="0" borderId="35" xfId="0" applyBorder="1">
      <alignment vertical="center"/>
    </xf>
    <xf numFmtId="0" fontId="2" fillId="0" borderId="35" xfId="0" applyFont="1" applyBorder="1">
      <alignment vertical="center"/>
    </xf>
    <xf numFmtId="49" fontId="0" fillId="0" borderId="35" xfId="0" applyNumberFormat="1" applyBorder="1">
      <alignment vertical="center"/>
    </xf>
    <xf numFmtId="49" fontId="0" fillId="0" borderId="35" xfId="0" applyNumberFormat="1" applyBorder="1" applyAlignment="1">
      <alignment horizontal="right" vertical="center"/>
    </xf>
    <xf numFmtId="176" fontId="15" fillId="0" borderId="35" xfId="0" applyNumberFormat="1" applyFont="1" applyBorder="1" applyAlignment="1">
      <alignment horizontal="right" vertical="center"/>
    </xf>
    <xf numFmtId="0" fontId="14" fillId="0" borderId="35" xfId="0" applyFont="1" applyBorder="1">
      <alignment vertical="center"/>
    </xf>
    <xf numFmtId="0" fontId="0" fillId="0" borderId="37" xfId="0" applyBorder="1">
      <alignment vertical="center"/>
    </xf>
    <xf numFmtId="0" fontId="2" fillId="0" borderId="4" xfId="0" applyFont="1" applyBorder="1">
      <alignment vertical="center"/>
    </xf>
    <xf numFmtId="49" fontId="0" fillId="0" borderId="4" xfId="0" applyNumberFormat="1" applyBorder="1" applyAlignment="1">
      <alignment horizontal="right" vertical="center"/>
    </xf>
    <xf numFmtId="0" fontId="14" fillId="0" borderId="4" xfId="0" applyFont="1" applyBorder="1">
      <alignment vertical="center"/>
    </xf>
    <xf numFmtId="0" fontId="0" fillId="0" borderId="5" xfId="0" applyBorder="1">
      <alignment vertical="center"/>
    </xf>
    <xf numFmtId="0" fontId="2" fillId="0" borderId="7" xfId="0" applyFont="1" applyBorder="1">
      <alignment vertical="center"/>
    </xf>
    <xf numFmtId="49" fontId="0" fillId="0" borderId="7" xfId="0" applyNumberFormat="1" applyBorder="1" applyAlignment="1">
      <alignment horizontal="right" vertical="center"/>
    </xf>
    <xf numFmtId="49" fontId="0" fillId="0" borderId="2" xfId="0" applyNumberFormat="1" applyBorder="1" applyAlignment="1">
      <alignment horizontal="right" vertical="center"/>
    </xf>
    <xf numFmtId="176" fontId="15" fillId="0" borderId="2" xfId="0" applyNumberFormat="1" applyFont="1" applyBorder="1" applyAlignment="1">
      <alignment horizontal="right" vertical="center"/>
    </xf>
    <xf numFmtId="0" fontId="2" fillId="0" borderId="20" xfId="0" applyFont="1" applyBorder="1">
      <alignment vertical="center"/>
    </xf>
    <xf numFmtId="49" fontId="0" fillId="0" borderId="20" xfId="0" applyNumberFormat="1" applyBorder="1" applyAlignment="1">
      <alignment horizontal="right" vertical="center"/>
    </xf>
    <xf numFmtId="0" fontId="0" fillId="0" borderId="21" xfId="0" applyBorder="1">
      <alignment vertical="center"/>
    </xf>
    <xf numFmtId="49" fontId="2" fillId="0" borderId="2" xfId="0" applyNumberFormat="1" applyFont="1" applyBorder="1">
      <alignment vertical="center"/>
    </xf>
    <xf numFmtId="49" fontId="3" fillId="0" borderId="2" xfId="0" applyNumberFormat="1" applyFont="1" applyBorder="1">
      <alignment vertical="center"/>
    </xf>
    <xf numFmtId="49" fontId="8" fillId="0" borderId="35" xfId="0" applyNumberFormat="1" applyFont="1" applyBorder="1">
      <alignment vertical="center"/>
    </xf>
    <xf numFmtId="49" fontId="3" fillId="0" borderId="35" xfId="0" applyNumberFormat="1" applyFont="1" applyBorder="1">
      <alignment vertical="center"/>
    </xf>
    <xf numFmtId="0" fontId="14" fillId="0" borderId="34" xfId="0" applyFont="1" applyBorder="1">
      <alignment vertical="center"/>
    </xf>
    <xf numFmtId="0" fontId="14" fillId="0" borderId="33" xfId="0" applyFont="1" applyBorder="1">
      <alignment vertical="center"/>
    </xf>
    <xf numFmtId="0" fontId="14" fillId="0" borderId="31" xfId="0" applyFont="1" applyBorder="1">
      <alignment vertical="center"/>
    </xf>
    <xf numFmtId="0" fontId="0" fillId="0" borderId="38" xfId="0" applyBorder="1">
      <alignment vertical="center"/>
    </xf>
    <xf numFmtId="0" fontId="2" fillId="0" borderId="24" xfId="0" applyFont="1" applyBorder="1">
      <alignment vertical="center"/>
    </xf>
    <xf numFmtId="49" fontId="0" fillId="0" borderId="24" xfId="0" applyNumberFormat="1" applyBorder="1">
      <alignment vertical="center"/>
    </xf>
    <xf numFmtId="49" fontId="0" fillId="0" borderId="24" xfId="0" applyNumberFormat="1" applyBorder="1" applyAlignment="1">
      <alignment horizontal="right" vertical="center"/>
    </xf>
    <xf numFmtId="176" fontId="15" fillId="0" borderId="24" xfId="0" applyNumberFormat="1" applyFont="1" applyBorder="1" applyAlignment="1">
      <alignment horizontal="right" vertical="center"/>
    </xf>
    <xf numFmtId="0" fontId="14" fillId="0" borderId="32" xfId="0" applyFont="1" applyBorder="1">
      <alignment vertical="center"/>
    </xf>
    <xf numFmtId="176" fontId="0" fillId="0" borderId="29" xfId="0" applyNumberFormat="1" applyBorder="1" applyAlignment="1">
      <alignment horizontal="right" vertical="center"/>
    </xf>
    <xf numFmtId="176" fontId="0" fillId="0" borderId="29" xfId="0" applyNumberFormat="1" applyBorder="1">
      <alignment vertical="center"/>
    </xf>
    <xf numFmtId="176" fontId="11" fillId="0" borderId="16" xfId="0" applyNumberFormat="1" applyFont="1" applyBorder="1" applyAlignment="1">
      <alignment horizontal="center" vertical="center" wrapText="1"/>
    </xf>
    <xf numFmtId="176" fontId="0" fillId="0" borderId="17" xfId="0" applyNumberFormat="1" applyBorder="1" applyAlignment="1">
      <alignment horizontal="right" vertical="center"/>
    </xf>
    <xf numFmtId="176" fontId="0" fillId="0" borderId="23" xfId="0" applyNumberFormat="1" applyBorder="1" applyAlignment="1">
      <alignment horizontal="right" vertical="center"/>
    </xf>
    <xf numFmtId="176" fontId="0" fillId="0" borderId="22" xfId="0" applyNumberFormat="1" applyBorder="1" applyAlignment="1">
      <alignment horizontal="right" vertical="center"/>
    </xf>
    <xf numFmtId="176" fontId="0" fillId="0" borderId="25" xfId="0" applyNumberFormat="1" applyBorder="1">
      <alignment vertical="center"/>
    </xf>
    <xf numFmtId="176" fontId="0" fillId="0" borderId="28" xfId="0" applyNumberFormat="1" applyBorder="1" applyAlignment="1">
      <alignment horizontal="right" vertical="center"/>
    </xf>
    <xf numFmtId="176" fontId="0" fillId="0" borderId="39" xfId="0" applyNumberFormat="1" applyBorder="1" applyAlignment="1">
      <alignment horizontal="right" vertical="center"/>
    </xf>
    <xf numFmtId="176" fontId="0" fillId="0" borderId="27" xfId="0" applyNumberFormat="1" applyBorder="1">
      <alignment vertical="center"/>
    </xf>
    <xf numFmtId="176" fontId="0" fillId="0" borderId="28" xfId="0" applyNumberFormat="1" applyBorder="1">
      <alignment vertical="center"/>
    </xf>
    <xf numFmtId="176" fontId="0" fillId="0" borderId="17" xfId="0" applyNumberFormat="1" applyBorder="1">
      <alignment vertical="center"/>
    </xf>
    <xf numFmtId="176" fontId="0" fillId="0" borderId="23" xfId="0" applyNumberFormat="1" applyBorder="1">
      <alignment vertical="center"/>
    </xf>
    <xf numFmtId="176" fontId="0" fillId="0" borderId="26" xfId="0" applyNumberFormat="1" applyBorder="1">
      <alignment vertical="center"/>
    </xf>
    <xf numFmtId="176" fontId="0" fillId="0" borderId="22" xfId="0" applyNumberFormat="1" applyBorder="1">
      <alignment vertical="center"/>
    </xf>
    <xf numFmtId="176" fontId="0" fillId="0" borderId="25" xfId="0" applyNumberFormat="1" applyBorder="1" applyAlignment="1">
      <alignment horizontal="right" vertical="center"/>
    </xf>
    <xf numFmtId="176" fontId="4" fillId="0" borderId="29" xfId="0" applyNumberFormat="1" applyFont="1" applyBorder="1" applyAlignment="1">
      <alignment horizontal="right" vertical="center" wrapText="1"/>
    </xf>
    <xf numFmtId="176" fontId="11" fillId="0" borderId="12" xfId="0" applyNumberFormat="1" applyFont="1" applyBorder="1" applyAlignment="1">
      <alignment horizontal="center" vertical="center" wrapText="1"/>
    </xf>
    <xf numFmtId="0" fontId="2" fillId="0" borderId="0" xfId="0" applyFont="1">
      <alignment vertical="center"/>
    </xf>
    <xf numFmtId="0" fontId="0" fillId="0" borderId="0" xfId="0" applyAlignment="1">
      <alignment horizontal="right" vertical="center"/>
    </xf>
    <xf numFmtId="0" fontId="4" fillId="0" borderId="12" xfId="0" applyFont="1" applyBorder="1" applyAlignment="1">
      <alignment horizontal="right" vertical="center" wrapText="1"/>
    </xf>
    <xf numFmtId="0" fontId="0" fillId="0" borderId="4"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35" xfId="0" applyBorder="1" applyAlignment="1">
      <alignment horizontal="right" vertical="center"/>
    </xf>
    <xf numFmtId="0" fontId="0" fillId="0" borderId="20" xfId="0" applyBorder="1" applyAlignment="1">
      <alignment horizontal="right" vertical="center"/>
    </xf>
    <xf numFmtId="0" fontId="0" fillId="0" borderId="2" xfId="0"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14" fillId="0" borderId="40" xfId="0" applyFont="1" applyBorder="1">
      <alignment vertical="center"/>
    </xf>
    <xf numFmtId="0" fontId="14" fillId="0" borderId="30" xfId="0" applyFont="1" applyBorder="1">
      <alignment vertical="center"/>
    </xf>
    <xf numFmtId="0" fontId="14" fillId="0" borderId="41" xfId="0" applyFont="1" applyBorder="1">
      <alignment vertical="center"/>
    </xf>
    <xf numFmtId="0" fontId="14" fillId="0" borderId="42" xfId="0" applyFont="1" applyBorder="1">
      <alignment vertical="center"/>
    </xf>
    <xf numFmtId="0" fontId="0" fillId="0" borderId="42" xfId="0" applyBorder="1">
      <alignment vertical="center"/>
    </xf>
    <xf numFmtId="0" fontId="0" fillId="0" borderId="31" xfId="0" applyBorder="1">
      <alignment vertical="center"/>
    </xf>
    <xf numFmtId="0" fontId="0" fillId="0" borderId="33" xfId="0" applyBorder="1">
      <alignment vertical="center"/>
    </xf>
    <xf numFmtId="0" fontId="4" fillId="0" borderId="13" xfId="0" applyFont="1" applyBorder="1" applyAlignment="1">
      <alignment horizontal="center" vertical="center" wrapText="1"/>
    </xf>
    <xf numFmtId="49" fontId="23" fillId="0" borderId="0" xfId="0" applyNumberFormat="1" applyFont="1" applyAlignment="1">
      <alignment horizontal="center" vertical="center"/>
    </xf>
    <xf numFmtId="49" fontId="22" fillId="0" borderId="0" xfId="0" applyNumberFormat="1" applyFont="1" applyAlignment="1">
      <alignment horizontal="center" vertical="center"/>
    </xf>
    <xf numFmtId="49" fontId="21" fillId="0" borderId="0" xfId="0" applyNumberFormat="1" applyFont="1" applyAlignment="1">
      <alignment horizontal="center" vertical="center"/>
    </xf>
    <xf numFmtId="0" fontId="0" fillId="0" borderId="18" xfId="0" applyBorder="1">
      <alignment vertical="center"/>
    </xf>
    <xf numFmtId="0" fontId="0" fillId="0" borderId="26" xfId="0" applyBorder="1">
      <alignment vertical="center"/>
    </xf>
    <xf numFmtId="0" fontId="0" fillId="0" borderId="11" xfId="0" applyBorder="1">
      <alignment vertical="center"/>
    </xf>
    <xf numFmtId="0" fontId="0" fillId="0" borderId="12" xfId="0" applyBorder="1">
      <alignment vertical="center"/>
    </xf>
    <xf numFmtId="49" fontId="0" fillId="0" borderId="12" xfId="0" applyNumberFormat="1" applyBorder="1">
      <alignment vertical="center"/>
    </xf>
    <xf numFmtId="176" fontId="0" fillId="0" borderId="16" xfId="0" applyNumberFormat="1" applyBorder="1">
      <alignment vertical="center"/>
    </xf>
    <xf numFmtId="0" fontId="0" fillId="0" borderId="12" xfId="0" applyBorder="1" applyAlignment="1">
      <alignment horizontal="right" vertical="center"/>
    </xf>
    <xf numFmtId="49" fontId="24" fillId="0" borderId="43" xfId="0" applyNumberFormat="1" applyFont="1" applyBorder="1" applyAlignment="1">
      <alignment horizontal="center" vertical="center"/>
    </xf>
    <xf numFmtId="49" fontId="21" fillId="0" borderId="43" xfId="0" applyNumberFormat="1" applyFont="1" applyBorder="1" applyAlignment="1">
      <alignment horizontal="center" vertical="center" wrapText="1"/>
    </xf>
    <xf numFmtId="49" fontId="24" fillId="0" borderId="44" xfId="0" applyNumberFormat="1" applyFont="1" applyBorder="1" applyAlignment="1">
      <alignment horizontal="center" vertical="center"/>
    </xf>
    <xf numFmtId="49" fontId="21" fillId="0" borderId="45" xfId="0" applyNumberFormat="1" applyFont="1" applyBorder="1" applyAlignment="1">
      <alignment horizontal="center" vertical="center"/>
    </xf>
    <xf numFmtId="0" fontId="7" fillId="4" borderId="0" xfId="0" applyFont="1" applyFill="1">
      <alignment vertical="center"/>
    </xf>
    <xf numFmtId="0" fontId="0" fillId="4" borderId="0" xfId="0" applyFill="1">
      <alignment vertical="center"/>
    </xf>
    <xf numFmtId="49" fontId="2" fillId="4" borderId="0" xfId="0" applyNumberFormat="1" applyFont="1" applyFill="1">
      <alignment vertical="center"/>
    </xf>
    <xf numFmtId="49" fontId="3" fillId="4" borderId="0" xfId="0" applyNumberFormat="1" applyFont="1" applyFill="1">
      <alignment vertical="center"/>
    </xf>
    <xf numFmtId="176" fontId="0" fillId="4" borderId="0" xfId="0" applyNumberFormat="1" applyFill="1" applyAlignment="1">
      <alignment horizontal="right" vertical="center"/>
    </xf>
    <xf numFmtId="0" fontId="0" fillId="4" borderId="0" xfId="0" applyFill="1" applyAlignment="1">
      <alignment horizontal="right" vertical="center"/>
    </xf>
    <xf numFmtId="0" fontId="10" fillId="0" borderId="30" xfId="0" applyFont="1" applyBorder="1" applyAlignment="1">
      <alignment horizontal="center" vertical="center" wrapText="1"/>
    </xf>
    <xf numFmtId="0" fontId="0" fillId="0" borderId="41" xfId="0" applyBorder="1">
      <alignment vertical="center"/>
    </xf>
    <xf numFmtId="0" fontId="0" fillId="0" borderId="32" xfId="0" applyBorder="1">
      <alignment vertical="center"/>
    </xf>
    <xf numFmtId="0" fontId="0" fillId="0" borderId="40" xfId="0" applyBorder="1">
      <alignment vertical="center"/>
    </xf>
    <xf numFmtId="0" fontId="0" fillId="0" borderId="34" xfId="0" applyBorder="1">
      <alignment vertical="center"/>
    </xf>
    <xf numFmtId="0" fontId="0" fillId="0" borderId="30" xfId="0" applyBorder="1">
      <alignment vertical="center"/>
    </xf>
    <xf numFmtId="0" fontId="9" fillId="0" borderId="0" xfId="0" applyFont="1">
      <alignment vertical="center"/>
    </xf>
    <xf numFmtId="49" fontId="24" fillId="0" borderId="46" xfId="0" applyNumberFormat="1" applyFont="1" applyBorder="1" applyAlignment="1">
      <alignment horizontal="center" vertical="center"/>
    </xf>
    <xf numFmtId="49" fontId="24" fillId="0" borderId="45" xfId="0" applyNumberFormat="1" applyFont="1" applyBorder="1" applyAlignment="1">
      <alignment horizontal="center" vertical="center"/>
    </xf>
    <xf numFmtId="0" fontId="20" fillId="0" borderId="0" xfId="0" applyFont="1" applyAlignment="1">
      <alignment horizontal="left" vertical="center" wrapText="1"/>
    </xf>
    <xf numFmtId="0" fontId="13" fillId="0" borderId="3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9" fillId="0" borderId="0" xfId="0" applyFont="1" applyAlignment="1">
      <alignment horizontal="center" vertical="center"/>
    </xf>
    <xf numFmtId="49" fontId="24" fillId="0" borderId="44" xfId="0" applyNumberFormat="1" applyFont="1" applyBorder="1" applyAlignment="1">
      <alignment horizontal="center" vertical="center"/>
    </xf>
    <xf numFmtId="49" fontId="24" fillId="0" borderId="44" xfId="0" applyNumberFormat="1" applyFont="1" applyBorder="1" applyAlignment="1">
      <alignment horizontal="center" vertical="center" wrapText="1"/>
    </xf>
    <xf numFmtId="0" fontId="15" fillId="0" borderId="0" xfId="0" applyFont="1">
      <alignment vertical="center"/>
    </xf>
    <xf numFmtId="0" fontId="14" fillId="0" borderId="5" xfId="0" applyFont="1" applyBorder="1" applyAlignment="1">
      <alignment vertical="center" wrapText="1"/>
    </xf>
    <xf numFmtId="17" fontId="0" fillId="0" borderId="0" xfId="0" applyNumberFormat="1" applyAlignment="1">
      <alignment horizontal="right" vertical="center"/>
    </xf>
  </cellXfs>
  <cellStyles count="3">
    <cellStyle name="桁区切り 2" xfId="2" xr:uid="{D4351EAC-8895-44D4-8D2C-C0E6697C0C15}"/>
    <cellStyle name="標準" xfId="0" builtinId="0"/>
    <cellStyle name="標準 2" xfId="1" xr:uid="{F5E1E98D-8F18-4C0B-BA5E-56F1C22FEF8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B8D2-D8BC-44A4-B8DF-048CF9D31DCE}">
  <dimension ref="A1:N57"/>
  <sheetViews>
    <sheetView tabSelected="1" view="pageBreakPreview" zoomScaleNormal="100" zoomScaleSheetLayoutView="100" workbookViewId="0">
      <selection activeCell="R6" sqref="R6"/>
    </sheetView>
  </sheetViews>
  <sheetFormatPr defaultRowHeight="18" x14ac:dyDescent="0.45"/>
  <cols>
    <col min="1" max="1" width="7.8984375" style="142" customWidth="1"/>
    <col min="2" max="2" width="8.69921875" customWidth="1"/>
    <col min="3" max="3" width="7.8984375" customWidth="1"/>
    <col min="4" max="4" width="48.09765625" customWidth="1"/>
    <col min="5" max="5" width="8.69921875" style="20"/>
    <col min="6" max="6" width="1.59765625" style="20" customWidth="1"/>
    <col min="8" max="8" width="14.796875" bestFit="1" customWidth="1"/>
    <col min="9" max="9" width="6.3984375" style="122" hidden="1" customWidth="1"/>
    <col min="10" max="10" width="8.69921875" style="19"/>
    <col min="11" max="11" width="13.09765625" customWidth="1"/>
    <col min="12" max="12" width="13.3984375" hidden="1" customWidth="1"/>
    <col min="13" max="13" width="11" hidden="1" customWidth="1"/>
    <col min="14" max="14" width="9.765625E-2" hidden="1" customWidth="1"/>
  </cols>
  <sheetData>
    <row r="1" spans="1:14" x14ac:dyDescent="0.45">
      <c r="K1" s="179">
        <v>45200</v>
      </c>
    </row>
    <row r="2" spans="1:14" ht="19.2" x14ac:dyDescent="0.45">
      <c r="A2" s="174" t="s">
        <v>243</v>
      </c>
      <c r="B2" s="174"/>
      <c r="C2" s="174"/>
      <c r="D2" s="174"/>
      <c r="E2" s="174"/>
      <c r="F2" s="174"/>
      <c r="G2" s="174"/>
      <c r="H2" s="174"/>
      <c r="I2" s="174"/>
      <c r="J2" s="174"/>
      <c r="K2" s="174"/>
    </row>
    <row r="3" spans="1:14" ht="10.8" customHeight="1" x14ac:dyDescent="0.45">
      <c r="A3" s="141"/>
      <c r="B3" s="130"/>
      <c r="C3" s="130"/>
      <c r="D3" s="130"/>
      <c r="E3" s="130"/>
      <c r="F3" s="130"/>
      <c r="G3" s="130"/>
      <c r="H3" s="130"/>
      <c r="I3" s="130"/>
      <c r="J3" s="130"/>
      <c r="K3" s="130"/>
    </row>
    <row r="4" spans="1:14" ht="18" customHeight="1" x14ac:dyDescent="0.45">
      <c r="A4" s="170" t="s">
        <v>216</v>
      </c>
      <c r="B4" s="170"/>
      <c r="C4" s="170"/>
      <c r="D4" s="170"/>
      <c r="E4" s="170"/>
      <c r="F4" s="170"/>
      <c r="G4" s="170"/>
      <c r="H4" s="170"/>
      <c r="I4" s="170"/>
      <c r="J4" s="170"/>
      <c r="K4" s="170"/>
    </row>
    <row r="5" spans="1:14" s="132" customFormat="1" x14ac:dyDescent="0.45">
      <c r="A5" s="170"/>
      <c r="B5" s="170"/>
      <c r="C5" s="170"/>
      <c r="D5" s="170"/>
      <c r="E5" s="170"/>
      <c r="F5" s="170"/>
      <c r="G5" s="170"/>
      <c r="H5" s="170"/>
      <c r="I5" s="170"/>
      <c r="J5" s="170"/>
      <c r="K5" s="170"/>
    </row>
    <row r="6" spans="1:14" s="131" customFormat="1" ht="6.6" customHeight="1" x14ac:dyDescent="0.45">
      <c r="A6" s="143"/>
    </row>
    <row r="7" spans="1:14" x14ac:dyDescent="0.45">
      <c r="A7" s="177" t="s">
        <v>217</v>
      </c>
      <c r="C7" s="1"/>
      <c r="D7" s="2"/>
      <c r="E7" s="19"/>
      <c r="F7" s="19"/>
      <c r="H7" t="s">
        <v>213</v>
      </c>
      <c r="I7" s="53" t="s">
        <v>65</v>
      </c>
    </row>
    <row r="8" spans="1:14" x14ac:dyDescent="0.45">
      <c r="A8" s="121" t="s">
        <v>218</v>
      </c>
      <c r="C8" s="1"/>
      <c r="D8" s="2"/>
      <c r="E8" s="19"/>
      <c r="F8" s="19"/>
      <c r="H8" s="167" t="s">
        <v>214</v>
      </c>
      <c r="I8" s="52" t="s">
        <v>64</v>
      </c>
    </row>
    <row r="9" spans="1:14" ht="18.600000000000001" thickBot="1" x14ac:dyDescent="0.5">
      <c r="A9" s="155" t="s">
        <v>244</v>
      </c>
      <c r="B9" s="156"/>
      <c r="C9" s="157"/>
      <c r="D9" s="158"/>
      <c r="E9" s="159"/>
      <c r="F9" s="159"/>
      <c r="G9" s="156"/>
      <c r="H9" s="156"/>
      <c r="I9" s="160"/>
      <c r="J9" s="159"/>
      <c r="K9" s="156"/>
    </row>
    <row r="10" spans="1:14" ht="30.6" thickBot="1" x14ac:dyDescent="0.5">
      <c r="A10" s="152"/>
      <c r="B10" s="27" t="s">
        <v>219</v>
      </c>
      <c r="C10" s="28" t="s">
        <v>220</v>
      </c>
      <c r="D10" s="23" t="s">
        <v>221</v>
      </c>
      <c r="E10" s="105" t="s">
        <v>222</v>
      </c>
      <c r="F10" s="119"/>
      <c r="G10" s="161" t="s">
        <v>223</v>
      </c>
      <c r="H10" s="29" t="s">
        <v>224</v>
      </c>
      <c r="I10" s="123"/>
      <c r="J10" s="120" t="s">
        <v>225</v>
      </c>
      <c r="K10" s="140" t="s">
        <v>226</v>
      </c>
      <c r="L10" s="171" t="s">
        <v>66</v>
      </c>
      <c r="M10" s="172"/>
      <c r="N10" s="173"/>
    </row>
    <row r="11" spans="1:14" ht="30.6" thickBot="1" x14ac:dyDescent="0.5">
      <c r="A11" s="175" t="s">
        <v>193</v>
      </c>
      <c r="B11" s="7">
        <v>10050</v>
      </c>
      <c r="C11" s="8" t="s">
        <v>162</v>
      </c>
      <c r="D11" s="9" t="s">
        <v>231</v>
      </c>
      <c r="E11" s="106">
        <v>5720</v>
      </c>
      <c r="F11" s="103"/>
      <c r="G11" s="137">
        <v>10049</v>
      </c>
      <c r="H11" s="10" t="s">
        <v>0</v>
      </c>
      <c r="I11" s="124">
        <v>6500</v>
      </c>
      <c r="J11" s="54">
        <f>I11*1.1</f>
        <v>7150.0000000000009</v>
      </c>
      <c r="K11" s="178" t="s">
        <v>227</v>
      </c>
      <c r="L11" s="94" t="s">
        <v>67</v>
      </c>
      <c r="M11" s="22" t="s">
        <v>68</v>
      </c>
      <c r="N11" s="49" t="s">
        <v>72</v>
      </c>
    </row>
    <row r="12" spans="1:14" ht="30.6" thickBot="1" x14ac:dyDescent="0.5">
      <c r="A12" s="169"/>
      <c r="B12" s="11">
        <v>10061</v>
      </c>
      <c r="C12" s="12" t="s">
        <v>163</v>
      </c>
      <c r="D12" s="13" t="s">
        <v>232</v>
      </c>
      <c r="E12" s="107">
        <v>15400</v>
      </c>
      <c r="F12" s="103"/>
      <c r="G12" s="139">
        <v>10062</v>
      </c>
      <c r="H12" s="14" t="s">
        <v>1</v>
      </c>
      <c r="I12" s="125">
        <v>15000</v>
      </c>
      <c r="J12" s="55">
        <f t="shared" ref="J12:J56" si="0">I12*1.1</f>
        <v>16500</v>
      </c>
      <c r="K12" s="178" t="s">
        <v>227</v>
      </c>
      <c r="L12" s="95" t="s">
        <v>70</v>
      </c>
      <c r="M12" s="25" t="s">
        <v>69</v>
      </c>
      <c r="N12" s="48" t="s">
        <v>73</v>
      </c>
    </row>
    <row r="13" spans="1:14" ht="30.6" thickBot="1" x14ac:dyDescent="0.5">
      <c r="A13" s="175" t="s">
        <v>194</v>
      </c>
      <c r="B13" s="7">
        <v>10140</v>
      </c>
      <c r="C13" s="56" t="s">
        <v>2</v>
      </c>
      <c r="D13" s="9" t="s">
        <v>3</v>
      </c>
      <c r="E13" s="106">
        <v>660</v>
      </c>
      <c r="F13" s="103"/>
      <c r="G13" s="137">
        <v>10141</v>
      </c>
      <c r="H13" s="10" t="s">
        <v>4</v>
      </c>
      <c r="I13" s="124">
        <v>650</v>
      </c>
      <c r="J13" s="54">
        <f t="shared" si="0"/>
        <v>715.00000000000011</v>
      </c>
      <c r="K13" s="178" t="s">
        <v>227</v>
      </c>
      <c r="L13" s="94" t="s">
        <v>71</v>
      </c>
      <c r="M13" s="22" t="s">
        <v>69</v>
      </c>
      <c r="N13" s="49"/>
    </row>
    <row r="14" spans="1:14" ht="30.6" thickBot="1" x14ac:dyDescent="0.5">
      <c r="A14" s="168"/>
      <c r="B14" s="16">
        <v>10171</v>
      </c>
      <c r="C14" s="3" t="s">
        <v>164</v>
      </c>
      <c r="D14" s="4" t="s">
        <v>5</v>
      </c>
      <c r="E14" s="108">
        <v>5500</v>
      </c>
      <c r="F14" s="103"/>
      <c r="G14" s="138">
        <v>10194</v>
      </c>
      <c r="H14" s="5" t="s">
        <v>6</v>
      </c>
      <c r="I14" s="126">
        <v>7500</v>
      </c>
      <c r="J14" s="57">
        <f t="shared" si="0"/>
        <v>8250</v>
      </c>
      <c r="K14" s="178" t="s">
        <v>227</v>
      </c>
      <c r="L14" s="96" t="s">
        <v>71</v>
      </c>
      <c r="M14" s="21" t="s">
        <v>69</v>
      </c>
      <c r="N14" s="32"/>
    </row>
    <row r="15" spans="1:14" ht="30.6" thickBot="1" x14ac:dyDescent="0.5">
      <c r="A15" s="169"/>
      <c r="B15" s="11">
        <v>10169</v>
      </c>
      <c r="C15" s="13" t="s">
        <v>165</v>
      </c>
      <c r="D15" s="13" t="s">
        <v>7</v>
      </c>
      <c r="E15" s="107">
        <v>14850</v>
      </c>
      <c r="F15" s="103"/>
      <c r="G15" s="139">
        <v>10195</v>
      </c>
      <c r="H15" s="14" t="s">
        <v>8</v>
      </c>
      <c r="I15" s="125">
        <v>16000</v>
      </c>
      <c r="J15" s="55">
        <f t="shared" si="0"/>
        <v>17600</v>
      </c>
      <c r="K15" s="178" t="s">
        <v>227</v>
      </c>
      <c r="L15" s="95" t="s">
        <v>70</v>
      </c>
      <c r="M15" s="25" t="s">
        <v>69</v>
      </c>
      <c r="N15" s="48"/>
    </row>
    <row r="16" spans="1:14" ht="30.6" thickBot="1" x14ac:dyDescent="0.5">
      <c r="A16" s="175" t="s">
        <v>195</v>
      </c>
      <c r="B16" s="7">
        <v>10240</v>
      </c>
      <c r="C16" s="56" t="s">
        <v>9</v>
      </c>
      <c r="D16" s="9" t="s">
        <v>10</v>
      </c>
      <c r="E16" s="106">
        <v>660</v>
      </c>
      <c r="F16" s="103"/>
      <c r="G16" s="137">
        <v>10241</v>
      </c>
      <c r="H16" s="10" t="s">
        <v>11</v>
      </c>
      <c r="I16" s="124">
        <v>650</v>
      </c>
      <c r="J16" s="54">
        <f t="shared" si="0"/>
        <v>715.00000000000011</v>
      </c>
      <c r="K16" s="178" t="s">
        <v>227</v>
      </c>
      <c r="L16" s="94" t="s">
        <v>71</v>
      </c>
      <c r="M16" s="22" t="s">
        <v>69</v>
      </c>
      <c r="N16" s="49"/>
    </row>
    <row r="17" spans="1:14" ht="30.6" thickBot="1" x14ac:dyDescent="0.5">
      <c r="A17" s="168"/>
      <c r="B17" s="16">
        <v>10250</v>
      </c>
      <c r="C17" s="3" t="s">
        <v>166</v>
      </c>
      <c r="D17" s="4" t="s">
        <v>12</v>
      </c>
      <c r="E17" s="108">
        <v>5720</v>
      </c>
      <c r="F17" s="103"/>
      <c r="G17" s="138">
        <v>10249</v>
      </c>
      <c r="H17" s="5" t="s">
        <v>13</v>
      </c>
      <c r="I17" s="126">
        <v>7000</v>
      </c>
      <c r="J17" s="57">
        <f t="shared" si="0"/>
        <v>7700.0000000000009</v>
      </c>
      <c r="K17" s="178" t="s">
        <v>227</v>
      </c>
      <c r="L17" s="96" t="s">
        <v>71</v>
      </c>
      <c r="M17" s="21" t="s">
        <v>69</v>
      </c>
      <c r="N17" s="32"/>
    </row>
    <row r="18" spans="1:14" ht="30.6" thickBot="1" x14ac:dyDescent="0.5">
      <c r="A18" s="169"/>
      <c r="B18" s="11">
        <v>10270</v>
      </c>
      <c r="C18" s="12" t="s">
        <v>167</v>
      </c>
      <c r="D18" s="13" t="s">
        <v>14</v>
      </c>
      <c r="E18" s="107">
        <v>13200</v>
      </c>
      <c r="F18" s="103"/>
      <c r="G18" s="139">
        <v>10271</v>
      </c>
      <c r="H18" s="14" t="s">
        <v>15</v>
      </c>
      <c r="I18" s="125">
        <v>13500</v>
      </c>
      <c r="J18" s="55">
        <f t="shared" si="0"/>
        <v>14850.000000000002</v>
      </c>
      <c r="K18" s="178" t="s">
        <v>227</v>
      </c>
      <c r="L18" s="95" t="s">
        <v>70</v>
      </c>
      <c r="M18" s="25" t="s">
        <v>69</v>
      </c>
      <c r="N18" s="48"/>
    </row>
    <row r="19" spans="1:14" ht="30.6" thickBot="1" x14ac:dyDescent="0.5">
      <c r="A19" s="175" t="s">
        <v>196</v>
      </c>
      <c r="B19" s="7">
        <v>10324</v>
      </c>
      <c r="C19" s="8" t="s">
        <v>168</v>
      </c>
      <c r="D19" s="9" t="s">
        <v>16</v>
      </c>
      <c r="E19" s="106">
        <v>1100</v>
      </c>
      <c r="F19" s="103"/>
      <c r="G19" s="137">
        <v>10323</v>
      </c>
      <c r="H19" s="10" t="s">
        <v>17</v>
      </c>
      <c r="I19" s="124">
        <v>1150</v>
      </c>
      <c r="J19" s="54">
        <f t="shared" si="0"/>
        <v>1265</v>
      </c>
      <c r="K19" s="178" t="s">
        <v>227</v>
      </c>
      <c r="L19" s="94" t="s">
        <v>71</v>
      </c>
      <c r="M19" s="22" t="s">
        <v>69</v>
      </c>
      <c r="N19" s="49"/>
    </row>
    <row r="20" spans="1:14" ht="30.6" thickBot="1" x14ac:dyDescent="0.5">
      <c r="A20" s="168"/>
      <c r="B20" s="18">
        <v>10393</v>
      </c>
      <c r="C20" s="49" t="s">
        <v>83</v>
      </c>
      <c r="D20" s="58" t="s">
        <v>215</v>
      </c>
      <c r="E20" s="109">
        <v>880</v>
      </c>
      <c r="F20" s="104"/>
      <c r="G20" s="138">
        <v>10394</v>
      </c>
      <c r="H20" s="5" t="s">
        <v>153</v>
      </c>
      <c r="I20" s="59" t="s">
        <v>143</v>
      </c>
      <c r="J20" s="57">
        <f>I20*1.1</f>
        <v>990.00000000000011</v>
      </c>
      <c r="K20" s="178" t="s">
        <v>227</v>
      </c>
      <c r="L20" s="102" t="s">
        <v>88</v>
      </c>
      <c r="M20" s="21" t="s">
        <v>69</v>
      </c>
      <c r="N20" s="17"/>
    </row>
    <row r="21" spans="1:14" ht="30.6" thickBot="1" x14ac:dyDescent="0.5">
      <c r="A21" s="168"/>
      <c r="B21" s="16">
        <v>10328</v>
      </c>
      <c r="C21" s="3" t="s">
        <v>169</v>
      </c>
      <c r="D21" s="4" t="s">
        <v>228</v>
      </c>
      <c r="E21" s="108">
        <v>7150</v>
      </c>
      <c r="F21" s="103"/>
      <c r="G21" s="138">
        <v>10346</v>
      </c>
      <c r="H21" s="5" t="s">
        <v>18</v>
      </c>
      <c r="I21" s="126">
        <v>7500</v>
      </c>
      <c r="J21" s="57">
        <f t="shared" si="0"/>
        <v>8250</v>
      </c>
      <c r="K21" s="178" t="s">
        <v>227</v>
      </c>
      <c r="L21" s="96" t="s">
        <v>71</v>
      </c>
      <c r="M21" s="21" t="s">
        <v>69</v>
      </c>
      <c r="N21" s="32"/>
    </row>
    <row r="22" spans="1:14" ht="30.6" thickBot="1" x14ac:dyDescent="0.5">
      <c r="A22" s="169"/>
      <c r="B22" s="11">
        <v>10351</v>
      </c>
      <c r="C22" s="12" t="s">
        <v>170</v>
      </c>
      <c r="D22" s="13" t="s">
        <v>19</v>
      </c>
      <c r="E22" s="107">
        <v>14300</v>
      </c>
      <c r="F22" s="103"/>
      <c r="G22" s="139">
        <v>10355</v>
      </c>
      <c r="H22" s="14" t="s">
        <v>20</v>
      </c>
      <c r="I22" s="125">
        <v>14000</v>
      </c>
      <c r="J22" s="55">
        <f t="shared" si="0"/>
        <v>15400.000000000002</v>
      </c>
      <c r="K22" s="178" t="s">
        <v>227</v>
      </c>
      <c r="L22" s="95" t="s">
        <v>70</v>
      </c>
      <c r="M22" s="25" t="s">
        <v>69</v>
      </c>
      <c r="N22" s="48"/>
    </row>
    <row r="23" spans="1:14" ht="30.6" thickBot="1" x14ac:dyDescent="0.5">
      <c r="A23" s="175" t="s">
        <v>197</v>
      </c>
      <c r="B23" s="7">
        <v>10424</v>
      </c>
      <c r="C23" s="8" t="s">
        <v>171</v>
      </c>
      <c r="D23" s="9" t="s">
        <v>21</v>
      </c>
      <c r="E23" s="106">
        <v>1100</v>
      </c>
      <c r="F23" s="103"/>
      <c r="G23" s="137">
        <v>10423</v>
      </c>
      <c r="H23" s="10" t="s">
        <v>22</v>
      </c>
      <c r="I23" s="124">
        <v>1150</v>
      </c>
      <c r="J23" s="54">
        <f t="shared" si="0"/>
        <v>1265</v>
      </c>
      <c r="K23" s="178" t="s">
        <v>227</v>
      </c>
      <c r="L23" s="94" t="s">
        <v>71</v>
      </c>
      <c r="M23" s="22" t="s">
        <v>69</v>
      </c>
      <c r="N23" s="49"/>
    </row>
    <row r="24" spans="1:14" ht="30.6" thickBot="1" x14ac:dyDescent="0.5">
      <c r="A24" s="168"/>
      <c r="B24" s="16">
        <v>10428</v>
      </c>
      <c r="C24" s="3" t="s">
        <v>172</v>
      </c>
      <c r="D24" s="4" t="s">
        <v>229</v>
      </c>
      <c r="E24" s="108">
        <v>9350</v>
      </c>
      <c r="F24" s="103"/>
      <c r="G24" s="138">
        <v>10446</v>
      </c>
      <c r="H24" s="5" t="s">
        <v>23</v>
      </c>
      <c r="I24" s="126">
        <v>11000</v>
      </c>
      <c r="J24" s="57">
        <f t="shared" si="0"/>
        <v>12100.000000000002</v>
      </c>
      <c r="K24" s="178" t="s">
        <v>227</v>
      </c>
      <c r="L24" s="96" t="s">
        <v>71</v>
      </c>
      <c r="M24" s="21" t="s">
        <v>69</v>
      </c>
      <c r="N24" s="32"/>
    </row>
    <row r="25" spans="1:14" ht="30.6" thickBot="1" x14ac:dyDescent="0.5">
      <c r="A25" s="169"/>
      <c r="B25" s="11">
        <v>10425</v>
      </c>
      <c r="C25" s="12" t="s">
        <v>173</v>
      </c>
      <c r="D25" s="13" t="s">
        <v>24</v>
      </c>
      <c r="E25" s="107">
        <v>15950</v>
      </c>
      <c r="F25" s="103"/>
      <c r="G25" s="139">
        <v>10455</v>
      </c>
      <c r="H25" s="14" t="s">
        <v>25</v>
      </c>
      <c r="I25" s="125">
        <v>17000</v>
      </c>
      <c r="J25" s="55">
        <f t="shared" si="0"/>
        <v>18700</v>
      </c>
      <c r="K25" s="178" t="s">
        <v>227</v>
      </c>
      <c r="L25" s="95" t="s">
        <v>70</v>
      </c>
      <c r="M25" s="25" t="s">
        <v>69</v>
      </c>
      <c r="N25" s="48"/>
    </row>
    <row r="26" spans="1:14" ht="30.6" thickBot="1" x14ac:dyDescent="0.5">
      <c r="A26" s="175" t="s">
        <v>198</v>
      </c>
      <c r="B26" s="7">
        <v>10524</v>
      </c>
      <c r="C26" s="8" t="s">
        <v>174</v>
      </c>
      <c r="D26" s="9" t="s">
        <v>26</v>
      </c>
      <c r="E26" s="106">
        <v>1320</v>
      </c>
      <c r="F26" s="103"/>
      <c r="G26" s="137">
        <v>10523</v>
      </c>
      <c r="H26" s="10" t="s">
        <v>27</v>
      </c>
      <c r="I26" s="124">
        <v>1350</v>
      </c>
      <c r="J26" s="54">
        <f t="shared" si="0"/>
        <v>1485.0000000000002</v>
      </c>
      <c r="K26" s="178" t="s">
        <v>227</v>
      </c>
      <c r="L26" s="94" t="s">
        <v>71</v>
      </c>
      <c r="M26" s="22" t="s">
        <v>69</v>
      </c>
      <c r="N26" s="49"/>
    </row>
    <row r="27" spans="1:14" ht="30.6" thickBot="1" x14ac:dyDescent="0.5">
      <c r="A27" s="168"/>
      <c r="B27" s="16">
        <v>10528</v>
      </c>
      <c r="C27" s="3" t="s">
        <v>175</v>
      </c>
      <c r="D27" s="4" t="s">
        <v>230</v>
      </c>
      <c r="E27" s="108">
        <v>8580</v>
      </c>
      <c r="F27" s="103"/>
      <c r="G27" s="138">
        <v>10546</v>
      </c>
      <c r="H27" s="5" t="s">
        <v>28</v>
      </c>
      <c r="I27" s="126">
        <v>9500</v>
      </c>
      <c r="J27" s="57">
        <f t="shared" si="0"/>
        <v>10450</v>
      </c>
      <c r="K27" s="178" t="s">
        <v>227</v>
      </c>
      <c r="L27" s="96" t="s">
        <v>71</v>
      </c>
      <c r="M27" s="21" t="s">
        <v>69</v>
      </c>
      <c r="N27" s="32"/>
    </row>
    <row r="28" spans="1:14" ht="30.6" thickBot="1" x14ac:dyDescent="0.5">
      <c r="A28" s="169"/>
      <c r="B28" s="11">
        <v>10535</v>
      </c>
      <c r="C28" s="12" t="s">
        <v>176</v>
      </c>
      <c r="D28" s="13" t="s">
        <v>29</v>
      </c>
      <c r="E28" s="107">
        <v>15400</v>
      </c>
      <c r="F28" s="103"/>
      <c r="G28" s="139">
        <v>10555</v>
      </c>
      <c r="H28" s="14" t="s">
        <v>30</v>
      </c>
      <c r="I28" s="125">
        <v>15700</v>
      </c>
      <c r="J28" s="55">
        <f t="shared" si="0"/>
        <v>17270</v>
      </c>
      <c r="K28" s="178" t="s">
        <v>227</v>
      </c>
      <c r="L28" s="95" t="s">
        <v>70</v>
      </c>
      <c r="M28" s="25" t="s">
        <v>69</v>
      </c>
      <c r="N28" s="48"/>
    </row>
    <row r="29" spans="1:14" ht="30.6" thickBot="1" x14ac:dyDescent="0.5">
      <c r="A29" s="153" t="s">
        <v>199</v>
      </c>
      <c r="B29" s="71">
        <v>10640</v>
      </c>
      <c r="C29" s="92" t="s">
        <v>31</v>
      </c>
      <c r="D29" s="93" t="s">
        <v>32</v>
      </c>
      <c r="E29" s="110">
        <v>990</v>
      </c>
      <c r="F29" s="103"/>
      <c r="G29" s="162">
        <v>10641</v>
      </c>
      <c r="H29" s="74" t="s">
        <v>33</v>
      </c>
      <c r="I29" s="127">
        <v>1150</v>
      </c>
      <c r="J29" s="76">
        <f t="shared" si="0"/>
        <v>1265</v>
      </c>
      <c r="K29" s="178" t="s">
        <v>227</v>
      </c>
      <c r="L29" s="133" t="s">
        <v>71</v>
      </c>
      <c r="M29" s="61" t="s">
        <v>69</v>
      </c>
      <c r="N29" s="62"/>
    </row>
    <row r="30" spans="1:14" ht="30.6" thickBot="1" x14ac:dyDescent="0.5">
      <c r="A30" s="176" t="s">
        <v>204</v>
      </c>
      <c r="B30" s="7">
        <v>11110</v>
      </c>
      <c r="C30" s="8" t="s">
        <v>177</v>
      </c>
      <c r="D30" s="9" t="s">
        <v>34</v>
      </c>
      <c r="E30" s="106">
        <v>1430</v>
      </c>
      <c r="F30" s="103"/>
      <c r="G30" s="137">
        <v>11114</v>
      </c>
      <c r="H30" s="10" t="s">
        <v>35</v>
      </c>
      <c r="I30" s="124">
        <v>1450</v>
      </c>
      <c r="J30" s="54">
        <f t="shared" si="0"/>
        <v>1595.0000000000002</v>
      </c>
      <c r="K30" s="178" t="s">
        <v>227</v>
      </c>
      <c r="L30" s="94" t="s">
        <v>71</v>
      </c>
      <c r="M30" s="22" t="s">
        <v>69</v>
      </c>
      <c r="N30" s="49"/>
    </row>
    <row r="31" spans="1:14" ht="30.6" thickBot="1" x14ac:dyDescent="0.5">
      <c r="A31" s="168"/>
      <c r="B31" s="16">
        <v>11151</v>
      </c>
      <c r="C31" s="3" t="s">
        <v>178</v>
      </c>
      <c r="D31" s="4" t="s">
        <v>240</v>
      </c>
      <c r="E31" s="108">
        <v>2750</v>
      </c>
      <c r="F31" s="103"/>
      <c r="G31" s="138">
        <v>11152</v>
      </c>
      <c r="H31" s="5" t="s">
        <v>38</v>
      </c>
      <c r="I31" s="126">
        <v>3000</v>
      </c>
      <c r="J31" s="57">
        <f t="shared" si="0"/>
        <v>3300.0000000000005</v>
      </c>
      <c r="K31" s="178" t="s">
        <v>227</v>
      </c>
      <c r="L31" s="95" t="s">
        <v>71</v>
      </c>
      <c r="M31" s="25" t="s">
        <v>69</v>
      </c>
      <c r="N31" s="48"/>
    </row>
    <row r="32" spans="1:14" ht="30.6" thickBot="1" x14ac:dyDescent="0.5">
      <c r="A32" s="169"/>
      <c r="B32" s="63">
        <v>11140</v>
      </c>
      <c r="C32" s="64" t="s">
        <v>179</v>
      </c>
      <c r="D32" s="65" t="s">
        <v>36</v>
      </c>
      <c r="E32" s="111">
        <v>14300</v>
      </c>
      <c r="F32" s="103"/>
      <c r="G32" s="163">
        <v>11150</v>
      </c>
      <c r="H32" s="67" t="s">
        <v>37</v>
      </c>
      <c r="I32" s="128">
        <v>13500</v>
      </c>
      <c r="J32" s="68">
        <f>I32*1.1</f>
        <v>14850.000000000002</v>
      </c>
      <c r="K32" s="178" t="s">
        <v>227</v>
      </c>
      <c r="L32" s="96" t="s">
        <v>71</v>
      </c>
      <c r="M32" s="21" t="s">
        <v>69</v>
      </c>
      <c r="N32" s="32"/>
    </row>
    <row r="33" spans="1:14" ht="30.6" thickBot="1" x14ac:dyDescent="0.5">
      <c r="A33" s="176" t="s">
        <v>212</v>
      </c>
      <c r="B33" s="7">
        <v>11210</v>
      </c>
      <c r="C33" s="8" t="s">
        <v>180</v>
      </c>
      <c r="D33" s="9" t="s">
        <v>39</v>
      </c>
      <c r="E33" s="106">
        <v>1430</v>
      </c>
      <c r="F33" s="103"/>
      <c r="G33" s="137">
        <v>11214</v>
      </c>
      <c r="H33" s="10" t="s">
        <v>40</v>
      </c>
      <c r="I33" s="124">
        <v>1450</v>
      </c>
      <c r="J33" s="54">
        <f t="shared" si="0"/>
        <v>1595.0000000000002</v>
      </c>
      <c r="K33" s="178" t="s">
        <v>227</v>
      </c>
      <c r="L33" s="94" t="s">
        <v>71</v>
      </c>
      <c r="M33" s="22" t="s">
        <v>69</v>
      </c>
      <c r="N33" s="49"/>
    </row>
    <row r="34" spans="1:14" ht="30.6" thickBot="1" x14ac:dyDescent="0.5">
      <c r="A34" s="168"/>
      <c r="B34" s="16">
        <v>11237</v>
      </c>
      <c r="C34" s="3" t="s">
        <v>181</v>
      </c>
      <c r="D34" s="4" t="s">
        <v>43</v>
      </c>
      <c r="E34" s="108">
        <v>3740</v>
      </c>
      <c r="F34" s="103"/>
      <c r="G34" s="138">
        <v>11252</v>
      </c>
      <c r="H34" s="5" t="s">
        <v>44</v>
      </c>
      <c r="I34" s="126">
        <v>4000</v>
      </c>
      <c r="J34" s="57">
        <f t="shared" si="0"/>
        <v>4400</v>
      </c>
      <c r="K34" s="178" t="s">
        <v>227</v>
      </c>
      <c r="L34" s="102" t="s">
        <v>74</v>
      </c>
      <c r="M34" s="60" t="s">
        <v>69</v>
      </c>
      <c r="N34" s="66"/>
    </row>
    <row r="35" spans="1:14" ht="30.6" thickBot="1" x14ac:dyDescent="0.5">
      <c r="A35" s="169"/>
      <c r="B35" s="11">
        <v>11240</v>
      </c>
      <c r="C35" s="12" t="s">
        <v>182</v>
      </c>
      <c r="D35" s="13" t="s">
        <v>41</v>
      </c>
      <c r="E35" s="107">
        <v>8800</v>
      </c>
      <c r="F35" s="103"/>
      <c r="G35" s="139">
        <v>11250</v>
      </c>
      <c r="H35" s="14" t="s">
        <v>42</v>
      </c>
      <c r="I35" s="125">
        <v>8500</v>
      </c>
      <c r="J35" s="55">
        <f>I35*1.1</f>
        <v>9350</v>
      </c>
      <c r="K35" s="178" t="s">
        <v>227</v>
      </c>
      <c r="L35" s="96" t="s">
        <v>70</v>
      </c>
      <c r="M35" s="21" t="s">
        <v>69</v>
      </c>
      <c r="N35" s="32"/>
    </row>
    <row r="36" spans="1:14" ht="30.6" thickBot="1" x14ac:dyDescent="0.5">
      <c r="A36" s="154" t="s">
        <v>210</v>
      </c>
      <c r="B36" s="97">
        <v>20170</v>
      </c>
      <c r="C36" s="62" t="s">
        <v>84</v>
      </c>
      <c r="D36" s="98" t="s">
        <v>85</v>
      </c>
      <c r="E36" s="112">
        <v>6820</v>
      </c>
      <c r="F36" s="104"/>
      <c r="G36" s="164">
        <v>20175</v>
      </c>
      <c r="H36" s="99" t="s">
        <v>154</v>
      </c>
      <c r="I36" s="100" t="s">
        <v>148</v>
      </c>
      <c r="J36" s="101">
        <f>I36*1.1</f>
        <v>8250</v>
      </c>
      <c r="K36" s="178" t="s">
        <v>227</v>
      </c>
      <c r="L36" s="134" t="s">
        <v>89</v>
      </c>
      <c r="M36" s="69" t="s">
        <v>69</v>
      </c>
      <c r="N36" s="70"/>
    </row>
    <row r="37" spans="1:14" ht="30.6" thickBot="1" x14ac:dyDescent="0.5">
      <c r="A37" s="153" t="s">
        <v>211</v>
      </c>
      <c r="B37" s="71">
        <v>33000</v>
      </c>
      <c r="C37" s="72" t="s">
        <v>77</v>
      </c>
      <c r="D37" s="73" t="s">
        <v>78</v>
      </c>
      <c r="E37" s="113">
        <v>2750</v>
      </c>
      <c r="F37" s="104"/>
      <c r="G37" s="162">
        <v>33003</v>
      </c>
      <c r="H37" s="74" t="s">
        <v>155</v>
      </c>
      <c r="I37" s="75" t="s">
        <v>144</v>
      </c>
      <c r="J37" s="76">
        <f t="shared" ref="J37:J41" si="1">I37*1.1</f>
        <v>2970.0000000000005</v>
      </c>
      <c r="K37" s="178" t="s">
        <v>227</v>
      </c>
      <c r="L37" s="135" t="s">
        <v>86</v>
      </c>
      <c r="M37" s="77" t="s">
        <v>69</v>
      </c>
      <c r="N37" s="78"/>
    </row>
    <row r="38" spans="1:14" ht="30.6" thickBot="1" x14ac:dyDescent="0.5">
      <c r="A38" s="175" t="s">
        <v>200</v>
      </c>
      <c r="B38" s="7">
        <v>50200</v>
      </c>
      <c r="C38" s="47" t="s">
        <v>76</v>
      </c>
      <c r="D38" s="79" t="s">
        <v>241</v>
      </c>
      <c r="E38" s="114">
        <v>4400</v>
      </c>
      <c r="F38" s="104"/>
      <c r="G38" s="137">
        <v>50201</v>
      </c>
      <c r="H38" s="10" t="s">
        <v>156</v>
      </c>
      <c r="I38" s="80" t="s">
        <v>145</v>
      </c>
      <c r="J38" s="54">
        <f t="shared" si="1"/>
        <v>4950</v>
      </c>
      <c r="K38" s="178" t="s">
        <v>227</v>
      </c>
      <c r="L38" s="136" t="s">
        <v>88</v>
      </c>
      <c r="M38" s="81" t="s">
        <v>69</v>
      </c>
      <c r="N38" s="82"/>
    </row>
    <row r="39" spans="1:14" ht="30.6" thickBot="1" x14ac:dyDescent="0.5">
      <c r="A39" s="169"/>
      <c r="B39" s="11">
        <v>50400</v>
      </c>
      <c r="C39" s="48" t="s">
        <v>209</v>
      </c>
      <c r="D39" s="83" t="s">
        <v>242</v>
      </c>
      <c r="E39" s="115">
        <v>2420</v>
      </c>
      <c r="F39" s="104"/>
      <c r="G39" s="139">
        <v>50404</v>
      </c>
      <c r="H39" s="14" t="s">
        <v>157</v>
      </c>
      <c r="I39" s="84" t="s">
        <v>146</v>
      </c>
      <c r="J39" s="55">
        <f t="shared" si="1"/>
        <v>2750</v>
      </c>
      <c r="K39" s="178" t="s">
        <v>227</v>
      </c>
      <c r="L39" s="95" t="s">
        <v>87</v>
      </c>
      <c r="M39" s="25" t="s">
        <v>69</v>
      </c>
      <c r="N39" s="15"/>
    </row>
    <row r="40" spans="1:14" ht="30.6" thickBot="1" x14ac:dyDescent="0.5">
      <c r="A40" s="175" t="s">
        <v>201</v>
      </c>
      <c r="B40" s="18">
        <v>31000</v>
      </c>
      <c r="C40" s="49" t="s">
        <v>79</v>
      </c>
      <c r="D40" s="58" t="s">
        <v>233</v>
      </c>
      <c r="E40" s="109">
        <v>2310</v>
      </c>
      <c r="F40" s="104"/>
      <c r="G40" s="165">
        <v>31003</v>
      </c>
      <c r="H40" s="6" t="s">
        <v>158</v>
      </c>
      <c r="I40" s="85" t="s">
        <v>147</v>
      </c>
      <c r="J40" s="86">
        <f t="shared" si="1"/>
        <v>2420</v>
      </c>
      <c r="K40" s="178" t="s">
        <v>227</v>
      </c>
      <c r="L40" s="94" t="s">
        <v>87</v>
      </c>
      <c r="M40" s="22" t="s">
        <v>69</v>
      </c>
      <c r="N40" s="26"/>
    </row>
    <row r="41" spans="1:14" ht="30.6" thickBot="1" x14ac:dyDescent="0.5">
      <c r="A41" s="169"/>
      <c r="B41" s="63">
        <v>31010</v>
      </c>
      <c r="C41" s="66" t="s">
        <v>80</v>
      </c>
      <c r="D41" s="87" t="s">
        <v>234</v>
      </c>
      <c r="E41" s="116">
        <v>2310</v>
      </c>
      <c r="F41" s="104"/>
      <c r="G41" s="163">
        <v>31013</v>
      </c>
      <c r="H41" s="67" t="s">
        <v>159</v>
      </c>
      <c r="I41" s="88" t="s">
        <v>147</v>
      </c>
      <c r="J41" s="68">
        <f t="shared" si="1"/>
        <v>2420</v>
      </c>
      <c r="K41" s="178" t="s">
        <v>227</v>
      </c>
      <c r="L41" s="102" t="s">
        <v>87</v>
      </c>
      <c r="M41" s="60" t="s">
        <v>69</v>
      </c>
      <c r="N41" s="89"/>
    </row>
    <row r="42" spans="1:14" ht="30.6" thickBot="1" x14ac:dyDescent="0.5">
      <c r="A42" s="175" t="s">
        <v>202</v>
      </c>
      <c r="B42" s="7">
        <v>60300</v>
      </c>
      <c r="C42" s="47" t="s">
        <v>82</v>
      </c>
      <c r="D42" s="10" t="s">
        <v>238</v>
      </c>
      <c r="E42" s="114">
        <v>880</v>
      </c>
      <c r="F42" s="104"/>
      <c r="G42" s="137">
        <v>60303</v>
      </c>
      <c r="H42" s="10" t="s">
        <v>150</v>
      </c>
      <c r="I42" s="124">
        <v>850</v>
      </c>
      <c r="J42" s="54">
        <f>I42*1.1</f>
        <v>935.00000000000011</v>
      </c>
      <c r="K42" s="178" t="s">
        <v>227</v>
      </c>
      <c r="L42" s="137"/>
      <c r="M42" s="47"/>
      <c r="N42" s="82"/>
    </row>
    <row r="43" spans="1:14" ht="30.6" thickBot="1" x14ac:dyDescent="0.5">
      <c r="A43" s="168"/>
      <c r="B43" s="16">
        <v>60290</v>
      </c>
      <c r="C43" s="32" t="s">
        <v>81</v>
      </c>
      <c r="D43" s="5" t="s">
        <v>237</v>
      </c>
      <c r="E43" s="117">
        <v>880</v>
      </c>
      <c r="F43" s="104"/>
      <c r="G43" s="138">
        <v>60293</v>
      </c>
      <c r="H43" s="5" t="s">
        <v>149</v>
      </c>
      <c r="I43" s="126">
        <v>850</v>
      </c>
      <c r="J43" s="57">
        <f>I43*1.1</f>
        <v>935.00000000000011</v>
      </c>
      <c r="K43" s="178" t="s">
        <v>227</v>
      </c>
      <c r="L43" s="138"/>
      <c r="M43" s="32"/>
      <c r="N43" s="17"/>
    </row>
    <row r="44" spans="1:14" ht="30.6" thickBot="1" x14ac:dyDescent="0.5">
      <c r="A44" s="168"/>
      <c r="B44" s="16">
        <v>60360</v>
      </c>
      <c r="C44" s="32" t="s">
        <v>160</v>
      </c>
      <c r="D44" s="5" t="s">
        <v>235</v>
      </c>
      <c r="E44" s="117">
        <v>880</v>
      </c>
      <c r="F44" s="104"/>
      <c r="G44" s="138">
        <v>60363</v>
      </c>
      <c r="H44" s="5" t="s">
        <v>151</v>
      </c>
      <c r="I44" s="126">
        <v>850</v>
      </c>
      <c r="J44" s="57">
        <f t="shared" ref="J44:J46" si="2">I44*1.1</f>
        <v>935.00000000000011</v>
      </c>
      <c r="K44" s="178" t="s">
        <v>227</v>
      </c>
      <c r="L44" s="138"/>
      <c r="M44" s="32"/>
      <c r="N44" s="17"/>
    </row>
    <row r="45" spans="1:14" ht="30.6" thickBot="1" x14ac:dyDescent="0.5">
      <c r="A45" s="169"/>
      <c r="B45" s="11">
        <v>60370</v>
      </c>
      <c r="C45" s="48" t="s">
        <v>161</v>
      </c>
      <c r="D45" s="14" t="s">
        <v>236</v>
      </c>
      <c r="E45" s="115">
        <v>880</v>
      </c>
      <c r="F45" s="104"/>
      <c r="G45" s="139">
        <v>60373</v>
      </c>
      <c r="H45" s="14" t="s">
        <v>152</v>
      </c>
      <c r="I45" s="125">
        <v>850</v>
      </c>
      <c r="J45" s="55">
        <f t="shared" si="2"/>
        <v>935.00000000000011</v>
      </c>
      <c r="K45" s="178" t="s">
        <v>227</v>
      </c>
      <c r="L45" s="139"/>
      <c r="M45" s="48"/>
      <c r="N45" s="15"/>
    </row>
    <row r="46" spans="1:14" ht="30.6" thickBot="1" x14ac:dyDescent="0.5">
      <c r="A46" s="151" t="s">
        <v>206</v>
      </c>
      <c r="B46" s="146">
        <v>20800</v>
      </c>
      <c r="C46" s="147" t="s">
        <v>207</v>
      </c>
      <c r="D46" s="148" t="s">
        <v>239</v>
      </c>
      <c r="E46" s="149">
        <v>935</v>
      </c>
      <c r="F46" s="104"/>
      <c r="G46" s="166">
        <v>20805</v>
      </c>
      <c r="H46" s="14" t="s">
        <v>208</v>
      </c>
      <c r="I46" s="150">
        <v>1200</v>
      </c>
      <c r="J46" s="55">
        <f t="shared" si="2"/>
        <v>1320</v>
      </c>
      <c r="K46" s="178" t="s">
        <v>227</v>
      </c>
      <c r="L46" s="144"/>
      <c r="M46" s="41"/>
      <c r="N46" s="145"/>
    </row>
    <row r="47" spans="1:14" ht="30.6" thickBot="1" x14ac:dyDescent="0.5">
      <c r="A47" s="168" t="s">
        <v>203</v>
      </c>
      <c r="B47" s="18">
        <v>41100</v>
      </c>
      <c r="C47" s="90" t="s">
        <v>183</v>
      </c>
      <c r="D47" s="91" t="s">
        <v>45</v>
      </c>
      <c r="E47" s="118">
        <v>3960</v>
      </c>
      <c r="F47" s="103"/>
      <c r="G47" s="165">
        <v>42110</v>
      </c>
      <c r="H47" s="6" t="s">
        <v>46</v>
      </c>
      <c r="I47" s="129">
        <v>4800</v>
      </c>
      <c r="J47" s="86">
        <f t="shared" si="0"/>
        <v>5280</v>
      </c>
      <c r="K47" s="178" t="s">
        <v>227</v>
      </c>
      <c r="L47" s="94" t="s">
        <v>71</v>
      </c>
      <c r="M47" s="22" t="s">
        <v>69</v>
      </c>
      <c r="N47" s="49"/>
    </row>
    <row r="48" spans="1:14" ht="30.6" thickBot="1" x14ac:dyDescent="0.5">
      <c r="A48" s="168"/>
      <c r="B48" s="16">
        <v>41200</v>
      </c>
      <c r="C48" s="3" t="s">
        <v>184</v>
      </c>
      <c r="D48" s="4" t="s">
        <v>47</v>
      </c>
      <c r="E48" s="108">
        <v>3960</v>
      </c>
      <c r="F48" s="103"/>
      <c r="G48" s="138">
        <v>42120</v>
      </c>
      <c r="H48" s="5" t="s">
        <v>48</v>
      </c>
      <c r="I48" s="126">
        <v>4800</v>
      </c>
      <c r="J48" s="57">
        <f t="shared" si="0"/>
        <v>5280</v>
      </c>
      <c r="K48" s="178" t="s">
        <v>227</v>
      </c>
      <c r="L48" s="96" t="s">
        <v>71</v>
      </c>
      <c r="M48" s="21" t="s">
        <v>69</v>
      </c>
      <c r="N48" s="32"/>
    </row>
    <row r="49" spans="1:14" ht="30.6" thickBot="1" x14ac:dyDescent="0.5">
      <c r="A49" s="168"/>
      <c r="B49" s="16">
        <v>41300</v>
      </c>
      <c r="C49" s="3" t="s">
        <v>185</v>
      </c>
      <c r="D49" s="4" t="s">
        <v>49</v>
      </c>
      <c r="E49" s="108">
        <v>3960</v>
      </c>
      <c r="F49" s="103"/>
      <c r="G49" s="138">
        <v>42130</v>
      </c>
      <c r="H49" s="5" t="s">
        <v>50</v>
      </c>
      <c r="I49" s="126">
        <v>4800</v>
      </c>
      <c r="J49" s="57">
        <f t="shared" si="0"/>
        <v>5280</v>
      </c>
      <c r="K49" s="178" t="s">
        <v>227</v>
      </c>
      <c r="L49" s="96" t="s">
        <v>71</v>
      </c>
      <c r="M49" s="21" t="s">
        <v>69</v>
      </c>
      <c r="N49" s="32"/>
    </row>
    <row r="50" spans="1:14" ht="30.6" thickBot="1" x14ac:dyDescent="0.5">
      <c r="A50" s="168"/>
      <c r="B50" s="16">
        <v>41400</v>
      </c>
      <c r="C50" s="3" t="s">
        <v>186</v>
      </c>
      <c r="D50" s="4" t="s">
        <v>51</v>
      </c>
      <c r="E50" s="108">
        <v>3960</v>
      </c>
      <c r="F50" s="103"/>
      <c r="G50" s="138">
        <v>42140</v>
      </c>
      <c r="H50" s="5" t="s">
        <v>52</v>
      </c>
      <c r="I50" s="126">
        <v>4800</v>
      </c>
      <c r="J50" s="57">
        <f t="shared" si="0"/>
        <v>5280</v>
      </c>
      <c r="K50" s="178" t="s">
        <v>227</v>
      </c>
      <c r="L50" s="96" t="s">
        <v>71</v>
      </c>
      <c r="M50" s="21" t="s">
        <v>69</v>
      </c>
      <c r="N50" s="32"/>
    </row>
    <row r="51" spans="1:14" ht="30.6" thickBot="1" x14ac:dyDescent="0.5">
      <c r="A51" s="168"/>
      <c r="B51" s="16">
        <v>41500</v>
      </c>
      <c r="C51" s="3" t="s">
        <v>187</v>
      </c>
      <c r="D51" s="4" t="s">
        <v>53</v>
      </c>
      <c r="E51" s="108">
        <v>3960</v>
      </c>
      <c r="F51" s="103"/>
      <c r="G51" s="138">
        <v>42150</v>
      </c>
      <c r="H51" s="5" t="s">
        <v>54</v>
      </c>
      <c r="I51" s="126">
        <v>4800</v>
      </c>
      <c r="J51" s="57">
        <f t="shared" si="0"/>
        <v>5280</v>
      </c>
      <c r="K51" s="178" t="s">
        <v>227</v>
      </c>
      <c r="L51" s="96" t="s">
        <v>71</v>
      </c>
      <c r="M51" s="21" t="s">
        <v>69</v>
      </c>
      <c r="N51" s="32"/>
    </row>
    <row r="52" spans="1:14" ht="30.6" thickBot="1" x14ac:dyDescent="0.5">
      <c r="A52" s="168"/>
      <c r="B52" s="16">
        <v>41600</v>
      </c>
      <c r="C52" s="3" t="s">
        <v>188</v>
      </c>
      <c r="D52" s="4" t="s">
        <v>55</v>
      </c>
      <c r="E52" s="108">
        <v>3960</v>
      </c>
      <c r="F52" s="103"/>
      <c r="G52" s="138">
        <v>42160</v>
      </c>
      <c r="H52" s="5" t="s">
        <v>56</v>
      </c>
      <c r="I52" s="126">
        <v>4800</v>
      </c>
      <c r="J52" s="57">
        <f t="shared" si="0"/>
        <v>5280</v>
      </c>
      <c r="K52" s="178" t="s">
        <v>227</v>
      </c>
      <c r="L52" s="96" t="s">
        <v>71</v>
      </c>
      <c r="M52" s="21" t="s">
        <v>69</v>
      </c>
      <c r="N52" s="32"/>
    </row>
    <row r="53" spans="1:14" ht="30.6" thickBot="1" x14ac:dyDescent="0.5">
      <c r="A53" s="168"/>
      <c r="B53" s="16">
        <v>41700</v>
      </c>
      <c r="C53" s="3" t="s">
        <v>189</v>
      </c>
      <c r="D53" s="4" t="s">
        <v>57</v>
      </c>
      <c r="E53" s="108">
        <v>3960</v>
      </c>
      <c r="F53" s="103"/>
      <c r="G53" s="138">
        <v>42170</v>
      </c>
      <c r="H53" s="5" t="s">
        <v>58</v>
      </c>
      <c r="I53" s="126">
        <v>4800</v>
      </c>
      <c r="J53" s="57">
        <f t="shared" si="0"/>
        <v>5280</v>
      </c>
      <c r="K53" s="178" t="s">
        <v>227</v>
      </c>
      <c r="L53" s="96" t="s">
        <v>71</v>
      </c>
      <c r="M53" s="21" t="s">
        <v>69</v>
      </c>
      <c r="N53" s="32"/>
    </row>
    <row r="54" spans="1:14" ht="30.6" thickBot="1" x14ac:dyDescent="0.5">
      <c r="A54" s="168"/>
      <c r="B54" s="16">
        <v>41800</v>
      </c>
      <c r="C54" s="3" t="s">
        <v>190</v>
      </c>
      <c r="D54" s="4" t="s">
        <v>59</v>
      </c>
      <c r="E54" s="108">
        <v>3960</v>
      </c>
      <c r="F54" s="103"/>
      <c r="G54" s="138">
        <v>42180</v>
      </c>
      <c r="H54" s="5" t="s">
        <v>60</v>
      </c>
      <c r="I54" s="126">
        <v>4800</v>
      </c>
      <c r="J54" s="57">
        <f t="shared" si="0"/>
        <v>5280</v>
      </c>
      <c r="K54" s="178" t="s">
        <v>227</v>
      </c>
      <c r="L54" s="96" t="s">
        <v>71</v>
      </c>
      <c r="M54" s="21" t="s">
        <v>69</v>
      </c>
      <c r="N54" s="32"/>
    </row>
    <row r="55" spans="1:14" ht="30.6" thickBot="1" x14ac:dyDescent="0.5">
      <c r="A55" s="168"/>
      <c r="B55" s="16">
        <v>41900</v>
      </c>
      <c r="C55" s="3" t="s">
        <v>191</v>
      </c>
      <c r="D55" s="4" t="s">
        <v>61</v>
      </c>
      <c r="E55" s="108">
        <v>3960</v>
      </c>
      <c r="F55" s="103"/>
      <c r="G55" s="138">
        <v>42190</v>
      </c>
      <c r="H55" s="5" t="s">
        <v>62</v>
      </c>
      <c r="I55" s="126">
        <v>4800</v>
      </c>
      <c r="J55" s="57">
        <f t="shared" si="0"/>
        <v>5280</v>
      </c>
      <c r="K55" s="178" t="s">
        <v>227</v>
      </c>
      <c r="L55" s="96" t="s">
        <v>71</v>
      </c>
      <c r="M55" s="21" t="s">
        <v>69</v>
      </c>
      <c r="N55" s="32"/>
    </row>
    <row r="56" spans="1:14" ht="30.6" thickBot="1" x14ac:dyDescent="0.5">
      <c r="A56" s="169"/>
      <c r="B56" s="11">
        <v>42000</v>
      </c>
      <c r="C56" s="12" t="s">
        <v>192</v>
      </c>
      <c r="D56" s="13" t="s">
        <v>205</v>
      </c>
      <c r="E56" s="107">
        <v>3960</v>
      </c>
      <c r="F56" s="103"/>
      <c r="G56" s="139">
        <v>42200</v>
      </c>
      <c r="H56" s="14" t="s">
        <v>63</v>
      </c>
      <c r="I56" s="125">
        <v>4800</v>
      </c>
      <c r="J56" s="55">
        <f t="shared" si="0"/>
        <v>5280</v>
      </c>
      <c r="K56" s="178" t="s">
        <v>227</v>
      </c>
      <c r="L56" s="95" t="s">
        <v>71</v>
      </c>
      <c r="M56" s="25" t="s">
        <v>69</v>
      </c>
      <c r="N56" s="48"/>
    </row>
    <row r="57" spans="1:14" ht="21" customHeight="1" x14ac:dyDescent="0.45">
      <c r="A57" s="143"/>
      <c r="C57" s="1"/>
      <c r="D57" s="2"/>
      <c r="E57" s="19"/>
      <c r="F57" s="19"/>
      <c r="L57" s="24"/>
      <c r="M57" s="24"/>
    </row>
  </sheetData>
  <mergeCells count="15">
    <mergeCell ref="A47:A56"/>
    <mergeCell ref="A4:K5"/>
    <mergeCell ref="L10:N10"/>
    <mergeCell ref="A2:K2"/>
    <mergeCell ref="A11:A12"/>
    <mergeCell ref="A13:A15"/>
    <mergeCell ref="A16:A18"/>
    <mergeCell ref="A19:A22"/>
    <mergeCell ref="A23:A25"/>
    <mergeCell ref="A26:A28"/>
    <mergeCell ref="A30:A32"/>
    <mergeCell ref="A33:A35"/>
    <mergeCell ref="A38:A39"/>
    <mergeCell ref="A40:A41"/>
    <mergeCell ref="A42:A45"/>
  </mergeCells>
  <phoneticPr fontId="1"/>
  <pageMargins left="0.51181102362204722" right="0.51181102362204722" top="0.74803149606299213" bottom="0.74803149606299213" header="0.31496062992125984" footer="0.31496062992125984"/>
  <pageSetup paperSize="9" scale="62" orientation="portrait" horizontalDpi="4294967293" r:id="rId1"/>
  <headerFooter>
    <oddFooter>&amp;L&amp;G&amp;C
&amp;R
東京都中央区日本橋蛎殻町1-17-2-209　TEL03-3660-5120　FAX03-3660-5121　http://www.apricot-plaza.co.jp　</oddFooter>
  </headerFooter>
  <colBreaks count="1" manualBreakCount="1">
    <brk id="11" max="5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88ED-C37C-4055-8DB0-A1ACD48EFBC6}">
  <dimension ref="A1:P31"/>
  <sheetViews>
    <sheetView topLeftCell="A19" workbookViewId="0">
      <selection activeCell="H27" sqref="H27"/>
    </sheetView>
  </sheetViews>
  <sheetFormatPr defaultColWidth="9" defaultRowHeight="18" x14ac:dyDescent="0.45"/>
  <cols>
    <col min="1" max="1" width="9" style="30"/>
    <col min="2" max="2" width="24.59765625" style="30" bestFit="1" customWidth="1"/>
    <col min="3" max="3" width="12.19921875" style="30" bestFit="1" customWidth="1"/>
    <col min="4" max="7" width="9" style="30"/>
    <col min="8" max="8" width="8" style="43" customWidth="1"/>
    <col min="9" max="10" width="8" style="30" customWidth="1"/>
    <col min="11" max="11" width="16.5" style="30" bestFit="1" customWidth="1"/>
    <col min="12" max="12" width="13.19921875" style="30" bestFit="1" customWidth="1"/>
    <col min="13" max="16384" width="9" style="30"/>
  </cols>
  <sheetData>
    <row r="1" spans="1:12" x14ac:dyDescent="0.45">
      <c r="B1" s="31"/>
      <c r="C1" s="31"/>
      <c r="D1" s="32" t="s">
        <v>90</v>
      </c>
      <c r="E1" s="32" t="s">
        <v>91</v>
      </c>
      <c r="F1" s="32" t="s">
        <v>92</v>
      </c>
      <c r="G1" s="33" t="s">
        <v>93</v>
      </c>
      <c r="H1" s="34" t="s">
        <v>94</v>
      </c>
      <c r="I1" s="32" t="s">
        <v>95</v>
      </c>
      <c r="J1" s="32" t="s">
        <v>96</v>
      </c>
      <c r="K1" s="31"/>
    </row>
    <row r="2" spans="1:12" customFormat="1" x14ac:dyDescent="0.45">
      <c r="A2" t="s">
        <v>97</v>
      </c>
      <c r="B2" s="32" t="s">
        <v>75</v>
      </c>
      <c r="C2" s="32" t="s">
        <v>98</v>
      </c>
      <c r="D2" s="32">
        <v>155</v>
      </c>
      <c r="E2" s="32">
        <v>800</v>
      </c>
      <c r="F2" s="32">
        <f t="shared" ref="F2:F4" si="0">E2*0.65</f>
        <v>520</v>
      </c>
      <c r="G2" s="33">
        <f t="shared" ref="G2:G4" si="1">D2/F2</f>
        <v>0.29807692307692307</v>
      </c>
      <c r="H2" s="34">
        <v>850</v>
      </c>
      <c r="I2" s="32">
        <f>H2*0.65</f>
        <v>552.5</v>
      </c>
      <c r="J2" s="33">
        <f t="shared" ref="J2:J11" si="2">D2/I2</f>
        <v>0.28054298642533937</v>
      </c>
      <c r="K2" s="32" t="s">
        <v>99</v>
      </c>
    </row>
    <row r="3" spans="1:12" x14ac:dyDescent="0.45">
      <c r="B3" s="31"/>
      <c r="C3" s="31" t="s">
        <v>100</v>
      </c>
      <c r="D3" s="31">
        <v>128</v>
      </c>
      <c r="E3" s="31">
        <v>800</v>
      </c>
      <c r="F3" s="32">
        <f t="shared" si="0"/>
        <v>520</v>
      </c>
      <c r="G3" s="33">
        <f t="shared" si="1"/>
        <v>0.24615384615384617</v>
      </c>
      <c r="H3" s="34">
        <v>850</v>
      </c>
      <c r="I3" s="32">
        <f t="shared" ref="I3:I19" si="3">H3*0.65</f>
        <v>552.5</v>
      </c>
      <c r="J3" s="33">
        <f t="shared" si="2"/>
        <v>0.23167420814479639</v>
      </c>
      <c r="K3" s="31"/>
    </row>
    <row r="4" spans="1:12" x14ac:dyDescent="0.45">
      <c r="B4" s="31"/>
      <c r="C4" s="31" t="s">
        <v>101</v>
      </c>
      <c r="D4" s="31">
        <v>112.5</v>
      </c>
      <c r="E4" s="31">
        <v>800</v>
      </c>
      <c r="F4" s="32">
        <f t="shared" si="0"/>
        <v>520</v>
      </c>
      <c r="G4" s="33">
        <f t="shared" si="1"/>
        <v>0.21634615384615385</v>
      </c>
      <c r="H4" s="34">
        <v>850</v>
      </c>
      <c r="I4" s="32">
        <f t="shared" si="3"/>
        <v>552.5</v>
      </c>
      <c r="J4" s="33">
        <f t="shared" si="2"/>
        <v>0.20361990950226244</v>
      </c>
      <c r="K4" s="31"/>
    </row>
    <row r="5" spans="1:12" x14ac:dyDescent="0.45">
      <c r="B5" s="31"/>
      <c r="C5" s="31"/>
      <c r="D5" s="31"/>
      <c r="E5" s="31"/>
      <c r="F5" s="32"/>
      <c r="G5" s="33"/>
      <c r="H5" s="34"/>
      <c r="I5" s="32">
        <f t="shared" si="3"/>
        <v>0</v>
      </c>
      <c r="J5" s="33" t="e">
        <f t="shared" si="2"/>
        <v>#DIV/0!</v>
      </c>
      <c r="K5" s="31"/>
    </row>
    <row r="6" spans="1:12" x14ac:dyDescent="0.45">
      <c r="B6" s="31" t="s">
        <v>102</v>
      </c>
      <c r="C6" s="31"/>
      <c r="D6" s="31">
        <v>510</v>
      </c>
      <c r="E6" s="31">
        <v>2100</v>
      </c>
      <c r="F6" s="32">
        <f t="shared" ref="F6:F19" si="4">E6*0.65</f>
        <v>1365</v>
      </c>
      <c r="G6" s="35">
        <f t="shared" ref="G6:G19" si="5">D6/F6</f>
        <v>0.37362637362637363</v>
      </c>
      <c r="H6" s="36">
        <v>2300</v>
      </c>
      <c r="I6" s="32">
        <f t="shared" si="3"/>
        <v>1495</v>
      </c>
      <c r="J6" s="35">
        <f t="shared" si="2"/>
        <v>0.34113712374581939</v>
      </c>
      <c r="K6" s="31" t="s">
        <v>103</v>
      </c>
    </row>
    <row r="7" spans="1:12" x14ac:dyDescent="0.45">
      <c r="B7" s="31" t="s">
        <v>104</v>
      </c>
      <c r="C7" s="31">
        <v>2000</v>
      </c>
      <c r="D7" s="31">
        <v>426</v>
      </c>
      <c r="E7" s="31">
        <v>1700</v>
      </c>
      <c r="F7" s="32">
        <f t="shared" si="4"/>
        <v>1105</v>
      </c>
      <c r="G7" s="35">
        <f t="shared" si="5"/>
        <v>0.38552036199095024</v>
      </c>
      <c r="H7" s="37">
        <v>1800</v>
      </c>
      <c r="I7" s="32">
        <f t="shared" si="3"/>
        <v>1170</v>
      </c>
      <c r="J7" s="35">
        <f t="shared" si="2"/>
        <v>0.36410256410256409</v>
      </c>
      <c r="K7" s="31" t="s">
        <v>105</v>
      </c>
      <c r="L7" s="30" t="s">
        <v>106</v>
      </c>
    </row>
    <row r="8" spans="1:12" x14ac:dyDescent="0.45">
      <c r="B8" s="31" t="s">
        <v>107</v>
      </c>
      <c r="C8" s="31">
        <v>3000</v>
      </c>
      <c r="D8" s="31">
        <v>291</v>
      </c>
      <c r="E8" s="31">
        <v>2000</v>
      </c>
      <c r="F8" s="32">
        <f t="shared" si="4"/>
        <v>1300</v>
      </c>
      <c r="G8" s="33">
        <f t="shared" si="5"/>
        <v>0.22384615384615383</v>
      </c>
      <c r="H8" s="37"/>
      <c r="I8" s="32"/>
      <c r="J8" s="35"/>
      <c r="K8" s="31" t="s">
        <v>108</v>
      </c>
    </row>
    <row r="9" spans="1:12" x14ac:dyDescent="0.45">
      <c r="B9" s="31" t="s">
        <v>109</v>
      </c>
      <c r="C9" s="31">
        <v>4000</v>
      </c>
      <c r="D9" s="31">
        <v>270</v>
      </c>
      <c r="E9" s="31">
        <v>1700</v>
      </c>
      <c r="F9" s="32">
        <f>E9*0.65</f>
        <v>1105</v>
      </c>
      <c r="G9" s="33">
        <f>D9/F9</f>
        <v>0.24434389140271492</v>
      </c>
      <c r="H9" s="37"/>
      <c r="I9" s="32">
        <f>H9*0.65</f>
        <v>0</v>
      </c>
      <c r="J9" s="33" t="e">
        <f>D9/I9</f>
        <v>#DIV/0!</v>
      </c>
      <c r="K9" s="31" t="s">
        <v>108</v>
      </c>
    </row>
    <row r="10" spans="1:12" x14ac:dyDescent="0.45">
      <c r="B10" s="31" t="s">
        <v>110</v>
      </c>
      <c r="C10" s="31">
        <v>7000</v>
      </c>
      <c r="D10" s="31">
        <v>203</v>
      </c>
      <c r="E10" s="31">
        <v>2000</v>
      </c>
      <c r="F10" s="32">
        <f>E10*0.65</f>
        <v>1300</v>
      </c>
      <c r="G10" s="33">
        <f>D10/F10</f>
        <v>0.15615384615384614</v>
      </c>
      <c r="H10" s="37"/>
      <c r="I10" s="32">
        <f>H10*0.65</f>
        <v>0</v>
      </c>
      <c r="J10" s="33" t="e">
        <f>D10/I10</f>
        <v>#DIV/0!</v>
      </c>
      <c r="K10" s="31" t="s">
        <v>111</v>
      </c>
    </row>
    <row r="11" spans="1:12" x14ac:dyDescent="0.45">
      <c r="B11" s="31" t="s">
        <v>112</v>
      </c>
      <c r="C11" s="31"/>
      <c r="D11" s="31">
        <v>261</v>
      </c>
      <c r="E11" s="31">
        <v>800</v>
      </c>
      <c r="F11" s="32">
        <f t="shared" si="4"/>
        <v>520</v>
      </c>
      <c r="G11" s="35">
        <f t="shared" si="5"/>
        <v>0.50192307692307692</v>
      </c>
      <c r="H11" s="38">
        <v>1150</v>
      </c>
      <c r="I11" s="32">
        <f t="shared" si="3"/>
        <v>747.5</v>
      </c>
      <c r="J11" s="35">
        <f t="shared" si="2"/>
        <v>0.34916387959866219</v>
      </c>
      <c r="K11" s="31" t="s">
        <v>113</v>
      </c>
      <c r="L11" s="30" t="s">
        <v>106</v>
      </c>
    </row>
    <row r="12" spans="1:12" x14ac:dyDescent="0.45">
      <c r="B12" s="31" t="s">
        <v>114</v>
      </c>
      <c r="C12" s="31">
        <v>2500</v>
      </c>
      <c r="D12" s="31">
        <v>352</v>
      </c>
      <c r="E12" s="31">
        <v>1700</v>
      </c>
      <c r="F12" s="32">
        <f>E12*0.65</f>
        <v>1105</v>
      </c>
      <c r="G12" s="33">
        <f>D12/F12</f>
        <v>0.318552036199095</v>
      </c>
      <c r="H12" s="37"/>
      <c r="I12" s="32">
        <f>H12*0.65</f>
        <v>0</v>
      </c>
      <c r="J12" s="33" t="e">
        <f>D12/I12</f>
        <v>#DIV/0!</v>
      </c>
      <c r="K12" s="31" t="s">
        <v>108</v>
      </c>
    </row>
    <row r="13" spans="1:12" x14ac:dyDescent="0.45">
      <c r="B13" s="31" t="s">
        <v>115</v>
      </c>
      <c r="C13" s="31">
        <v>5500</v>
      </c>
      <c r="D13" s="31">
        <v>221</v>
      </c>
      <c r="E13" s="31">
        <v>1700</v>
      </c>
      <c r="F13" s="32">
        <f>E13*0.65</f>
        <v>1105</v>
      </c>
      <c r="G13" s="33">
        <f>D13/F13</f>
        <v>0.2</v>
      </c>
      <c r="H13" s="37"/>
      <c r="I13" s="32"/>
      <c r="J13" s="33"/>
      <c r="K13" s="31" t="s">
        <v>108</v>
      </c>
    </row>
    <row r="14" spans="1:12" x14ac:dyDescent="0.45">
      <c r="B14" s="31" t="s">
        <v>116</v>
      </c>
      <c r="C14" s="31">
        <v>5000</v>
      </c>
      <c r="D14" s="31">
        <v>230</v>
      </c>
      <c r="E14" s="31">
        <v>1700</v>
      </c>
      <c r="F14" s="32">
        <f t="shared" si="4"/>
        <v>1105</v>
      </c>
      <c r="G14" s="33">
        <f t="shared" si="5"/>
        <v>0.20814479638009051</v>
      </c>
      <c r="H14" s="37"/>
      <c r="I14" s="32">
        <f t="shared" si="3"/>
        <v>0</v>
      </c>
      <c r="J14" s="33" t="e">
        <f t="shared" ref="J14:J17" si="6">D14/I14</f>
        <v>#DIV/0!</v>
      </c>
      <c r="K14" s="31" t="s">
        <v>111</v>
      </c>
    </row>
    <row r="15" spans="1:12" x14ac:dyDescent="0.45">
      <c r="B15" s="31" t="s">
        <v>117</v>
      </c>
      <c r="C15" s="31">
        <v>2000</v>
      </c>
      <c r="D15" s="31">
        <v>435</v>
      </c>
      <c r="E15" s="31">
        <v>1850</v>
      </c>
      <c r="F15" s="32">
        <f t="shared" si="4"/>
        <v>1202.5</v>
      </c>
      <c r="G15" s="33">
        <f t="shared" si="5"/>
        <v>0.36174636174636177</v>
      </c>
      <c r="H15" s="37"/>
      <c r="I15" s="32">
        <f t="shared" si="3"/>
        <v>0</v>
      </c>
      <c r="J15" s="33" t="e">
        <f t="shared" si="6"/>
        <v>#DIV/0!</v>
      </c>
      <c r="K15" s="31" t="s">
        <v>108</v>
      </c>
    </row>
    <row r="16" spans="1:12" x14ac:dyDescent="0.45">
      <c r="B16" s="31" t="s">
        <v>118</v>
      </c>
      <c r="C16" s="31">
        <v>2000</v>
      </c>
      <c r="D16" s="31">
        <v>258</v>
      </c>
      <c r="E16" s="31">
        <v>1300</v>
      </c>
      <c r="F16" s="32">
        <f t="shared" si="4"/>
        <v>845</v>
      </c>
      <c r="G16" s="33">
        <f t="shared" si="5"/>
        <v>0.30532544378698223</v>
      </c>
      <c r="H16" s="37">
        <v>1450</v>
      </c>
      <c r="I16" s="32">
        <f t="shared" si="3"/>
        <v>942.5</v>
      </c>
      <c r="J16" s="33">
        <f t="shared" si="6"/>
        <v>0.27374005305039789</v>
      </c>
      <c r="K16" s="31" t="s">
        <v>108</v>
      </c>
    </row>
    <row r="17" spans="2:16" x14ac:dyDescent="0.45">
      <c r="B17" s="31"/>
      <c r="C17" s="31">
        <v>3000</v>
      </c>
      <c r="D17" s="31">
        <v>227</v>
      </c>
      <c r="E17" s="31">
        <v>1300</v>
      </c>
      <c r="F17" s="32">
        <f t="shared" si="4"/>
        <v>845</v>
      </c>
      <c r="G17" s="33">
        <f t="shared" si="5"/>
        <v>0.26863905325443788</v>
      </c>
      <c r="H17" s="37">
        <v>1450</v>
      </c>
      <c r="I17" s="32">
        <f t="shared" si="3"/>
        <v>942.5</v>
      </c>
      <c r="J17" s="33">
        <f t="shared" si="6"/>
        <v>0.24084880636604775</v>
      </c>
      <c r="K17" s="31"/>
    </row>
    <row r="18" spans="2:16" x14ac:dyDescent="0.45">
      <c r="B18" s="31" t="s">
        <v>119</v>
      </c>
      <c r="C18" s="31">
        <v>2000</v>
      </c>
      <c r="D18" s="31">
        <v>370</v>
      </c>
      <c r="E18" s="31">
        <v>1850</v>
      </c>
      <c r="F18" s="32">
        <f t="shared" si="4"/>
        <v>1202.5</v>
      </c>
      <c r="G18" s="33">
        <f t="shared" si="5"/>
        <v>0.30769230769230771</v>
      </c>
      <c r="H18" s="37"/>
      <c r="I18" s="32"/>
      <c r="J18" s="33"/>
      <c r="K18" s="31" t="s">
        <v>120</v>
      </c>
    </row>
    <row r="19" spans="2:16" x14ac:dyDescent="0.45">
      <c r="B19" s="31" t="s">
        <v>121</v>
      </c>
      <c r="C19" s="31">
        <v>2000</v>
      </c>
      <c r="D19" s="31">
        <v>350</v>
      </c>
      <c r="E19" s="31">
        <v>1300</v>
      </c>
      <c r="F19" s="32">
        <f t="shared" si="4"/>
        <v>845</v>
      </c>
      <c r="G19" s="33">
        <f t="shared" si="5"/>
        <v>0.41420118343195267</v>
      </c>
      <c r="H19" s="37">
        <v>1450</v>
      </c>
      <c r="I19" s="32">
        <f t="shared" si="3"/>
        <v>942.5</v>
      </c>
      <c r="J19" s="35">
        <f t="shared" ref="J19" si="7">D19/I19</f>
        <v>0.3713527851458886</v>
      </c>
      <c r="K19" s="31" t="s">
        <v>108</v>
      </c>
    </row>
    <row r="20" spans="2:16" x14ac:dyDescent="0.45">
      <c r="B20" s="31" t="s">
        <v>122</v>
      </c>
      <c r="C20" s="31">
        <v>500</v>
      </c>
      <c r="D20" s="31">
        <v>2879</v>
      </c>
      <c r="E20" s="31">
        <v>6200</v>
      </c>
      <c r="F20" s="32">
        <f>E20*0.65</f>
        <v>4030</v>
      </c>
      <c r="G20" s="35">
        <f>D20/F20</f>
        <v>0.71439205955334983</v>
      </c>
      <c r="H20" s="38">
        <v>8000</v>
      </c>
      <c r="I20" s="32">
        <f>H20*0.65</f>
        <v>5200</v>
      </c>
      <c r="J20" s="35">
        <f>D20/I20</f>
        <v>0.55365384615384616</v>
      </c>
      <c r="K20" s="31" t="s">
        <v>123</v>
      </c>
      <c r="M20" s="30" t="s">
        <v>122</v>
      </c>
      <c r="O20" s="30" t="s">
        <v>124</v>
      </c>
      <c r="P20" s="30" t="s">
        <v>125</v>
      </c>
    </row>
    <row r="21" spans="2:16" x14ac:dyDescent="0.45">
      <c r="B21" s="31" t="s">
        <v>126</v>
      </c>
      <c r="C21" s="31">
        <v>2000</v>
      </c>
      <c r="D21" s="31">
        <v>400</v>
      </c>
      <c r="E21" s="31">
        <v>2500</v>
      </c>
      <c r="F21" s="32">
        <f>E21*0.65</f>
        <v>1625</v>
      </c>
      <c r="G21" s="33">
        <f>D21/F21</f>
        <v>0.24615384615384617</v>
      </c>
      <c r="H21" s="37">
        <v>2700</v>
      </c>
      <c r="I21" s="32">
        <f>H21*0.65</f>
        <v>1755</v>
      </c>
      <c r="J21" s="33">
        <f>D21/I21</f>
        <v>0.22792022792022792</v>
      </c>
      <c r="K21" s="31" t="s">
        <v>120</v>
      </c>
    </row>
    <row r="22" spans="2:16" x14ac:dyDescent="0.45">
      <c r="B22" s="39" t="s">
        <v>127</v>
      </c>
      <c r="C22" s="31"/>
      <c r="D22" s="31"/>
      <c r="E22" s="31"/>
      <c r="F22" s="32">
        <f t="shared" ref="F22:F30" si="8">E22*0.65</f>
        <v>0</v>
      </c>
      <c r="G22" s="33" t="e">
        <f t="shared" ref="G22:G30" si="9">D22/F22</f>
        <v>#DIV/0!</v>
      </c>
      <c r="H22" s="37"/>
      <c r="I22" s="32">
        <f t="shared" ref="I22:I24" si="10">H22*0.65</f>
        <v>0</v>
      </c>
      <c r="J22" s="33" t="e">
        <f t="shared" ref="J22:J24" si="11">D22/I22</f>
        <v>#DIV/0!</v>
      </c>
      <c r="K22" s="31" t="s">
        <v>128</v>
      </c>
    </row>
    <row r="23" spans="2:16" x14ac:dyDescent="0.45">
      <c r="B23" s="31" t="s">
        <v>129</v>
      </c>
      <c r="C23" s="31">
        <v>500</v>
      </c>
      <c r="D23" s="31">
        <v>3832</v>
      </c>
      <c r="E23" s="31">
        <v>6800</v>
      </c>
      <c r="F23" s="32">
        <f t="shared" si="8"/>
        <v>4420</v>
      </c>
      <c r="G23" s="35">
        <f t="shared" si="9"/>
        <v>0.86696832579185523</v>
      </c>
      <c r="H23" s="37"/>
      <c r="I23" s="32">
        <f t="shared" si="10"/>
        <v>0</v>
      </c>
      <c r="J23" s="35" t="e">
        <f t="shared" si="11"/>
        <v>#DIV/0!</v>
      </c>
      <c r="K23" s="31"/>
    </row>
    <row r="24" spans="2:16" x14ac:dyDescent="0.45">
      <c r="B24" s="51" t="s">
        <v>130</v>
      </c>
      <c r="C24" s="31">
        <v>100</v>
      </c>
      <c r="D24" s="31">
        <v>4872</v>
      </c>
      <c r="E24" s="31">
        <v>4500</v>
      </c>
      <c r="F24" s="32">
        <f t="shared" si="8"/>
        <v>2925</v>
      </c>
      <c r="G24" s="35">
        <f t="shared" si="9"/>
        <v>1.6656410256410257</v>
      </c>
      <c r="H24" s="37"/>
      <c r="I24" s="32">
        <f t="shared" si="10"/>
        <v>0</v>
      </c>
      <c r="J24" s="35" t="e">
        <f t="shared" si="11"/>
        <v>#DIV/0!</v>
      </c>
      <c r="K24" s="31"/>
    </row>
    <row r="25" spans="2:16" x14ac:dyDescent="0.45">
      <c r="B25" s="51" t="s">
        <v>131</v>
      </c>
      <c r="C25" s="31">
        <v>200</v>
      </c>
      <c r="D25" s="31">
        <v>3770</v>
      </c>
      <c r="E25" s="31">
        <v>5000</v>
      </c>
      <c r="F25" s="32">
        <f t="shared" si="8"/>
        <v>3250</v>
      </c>
      <c r="G25" s="35">
        <f t="shared" si="9"/>
        <v>1.1599999999999999</v>
      </c>
      <c r="H25" s="37"/>
      <c r="I25" s="32">
        <f t="shared" ref="I25:I31" si="12">H25*0.65</f>
        <v>0</v>
      </c>
      <c r="J25" s="35" t="e">
        <f t="shared" ref="J25:J31" si="13">D25/I25</f>
        <v>#DIV/0!</v>
      </c>
      <c r="K25" s="31"/>
    </row>
    <row r="26" spans="2:16" x14ac:dyDescent="0.45">
      <c r="B26" s="51" t="s">
        <v>132</v>
      </c>
      <c r="C26" s="31">
        <v>1000</v>
      </c>
      <c r="D26" s="31">
        <v>118</v>
      </c>
      <c r="E26" s="31">
        <v>450</v>
      </c>
      <c r="F26" s="32">
        <f t="shared" si="8"/>
        <v>292.5</v>
      </c>
      <c r="G26" s="35">
        <f t="shared" si="9"/>
        <v>0.40341880341880343</v>
      </c>
      <c r="H26" s="38"/>
      <c r="I26" s="32">
        <f t="shared" si="12"/>
        <v>0</v>
      </c>
      <c r="J26" s="35" t="e">
        <f t="shared" si="13"/>
        <v>#DIV/0!</v>
      </c>
      <c r="K26" s="31"/>
    </row>
    <row r="27" spans="2:16" x14ac:dyDescent="0.45">
      <c r="B27" s="40" t="s">
        <v>133</v>
      </c>
      <c r="C27" s="40">
        <v>1000</v>
      </c>
      <c r="D27" s="40">
        <v>210</v>
      </c>
      <c r="E27" s="40">
        <v>1000</v>
      </c>
      <c r="F27" s="41">
        <f t="shared" si="8"/>
        <v>650</v>
      </c>
      <c r="G27" s="42">
        <f t="shared" si="9"/>
        <v>0.32307692307692309</v>
      </c>
      <c r="I27" s="32">
        <f t="shared" si="12"/>
        <v>0</v>
      </c>
      <c r="J27" s="35" t="e">
        <f t="shared" si="13"/>
        <v>#DIV/0!</v>
      </c>
      <c r="K27" s="30" t="s">
        <v>134</v>
      </c>
    </row>
    <row r="28" spans="2:16" x14ac:dyDescent="0.45">
      <c r="B28" s="40" t="s">
        <v>135</v>
      </c>
      <c r="C28" s="30">
        <v>1000</v>
      </c>
      <c r="D28" s="30">
        <v>334</v>
      </c>
      <c r="E28" s="30">
        <v>850</v>
      </c>
      <c r="F28" s="41">
        <f t="shared" si="8"/>
        <v>552.5</v>
      </c>
      <c r="G28" s="44">
        <f t="shared" si="9"/>
        <v>0.60452488687782802</v>
      </c>
      <c r="H28" s="50">
        <v>1200</v>
      </c>
      <c r="I28" s="32">
        <f t="shared" si="12"/>
        <v>780</v>
      </c>
      <c r="J28" s="35">
        <f t="shared" si="13"/>
        <v>0.42820512820512818</v>
      </c>
      <c r="K28" s="30" t="s">
        <v>136</v>
      </c>
    </row>
    <row r="29" spans="2:16" x14ac:dyDescent="0.45">
      <c r="C29" s="30">
        <v>2000</v>
      </c>
      <c r="D29" s="30">
        <v>226</v>
      </c>
      <c r="E29" s="30">
        <v>850</v>
      </c>
      <c r="F29" s="41">
        <f t="shared" si="8"/>
        <v>552.5</v>
      </c>
      <c r="G29" s="44">
        <f t="shared" si="9"/>
        <v>0.4090497737556561</v>
      </c>
      <c r="I29" s="32">
        <f t="shared" si="12"/>
        <v>0</v>
      </c>
      <c r="J29" s="35" t="e">
        <f t="shared" si="13"/>
        <v>#DIV/0!</v>
      </c>
      <c r="K29" s="30" t="s">
        <v>136</v>
      </c>
    </row>
    <row r="30" spans="2:16" x14ac:dyDescent="0.45">
      <c r="B30" s="30" t="s">
        <v>137</v>
      </c>
      <c r="D30" s="30">
        <v>293</v>
      </c>
      <c r="E30" s="30">
        <v>1980</v>
      </c>
      <c r="F30">
        <f t="shared" si="8"/>
        <v>1287</v>
      </c>
      <c r="G30" s="45">
        <f t="shared" si="9"/>
        <v>0.22766122766122765</v>
      </c>
      <c r="I30" s="32">
        <f t="shared" si="12"/>
        <v>0</v>
      </c>
      <c r="J30" s="35" t="e">
        <f t="shared" si="13"/>
        <v>#DIV/0!</v>
      </c>
      <c r="K30" s="30" t="s">
        <v>138</v>
      </c>
    </row>
    <row r="31" spans="2:16" x14ac:dyDescent="0.45">
      <c r="B31" s="46" t="s">
        <v>139</v>
      </c>
      <c r="G31" s="30">
        <v>0.35</v>
      </c>
      <c r="I31" s="32">
        <f t="shared" si="12"/>
        <v>0</v>
      </c>
      <c r="J31" s="35" t="e">
        <f t="shared" si="13"/>
        <v>#DIV/0!</v>
      </c>
      <c r="K31" s="40" t="s">
        <v>140</v>
      </c>
      <c r="M31" s="30" t="s">
        <v>139</v>
      </c>
      <c r="O31" s="30" t="s">
        <v>141</v>
      </c>
      <c r="P31" s="30" t="s">
        <v>142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原価率計算</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アプリコット出版</cp:lastModifiedBy>
  <cp:lastPrinted>2023-10-18T01:38:14Z</cp:lastPrinted>
  <dcterms:created xsi:type="dcterms:W3CDTF">2023-10-03T04:55:54Z</dcterms:created>
  <dcterms:modified xsi:type="dcterms:W3CDTF">2023-10-19T00:59:37Z</dcterms:modified>
</cp:coreProperties>
</file>